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DAC\04- Pole Recette\03 - Phytopharmaceutiques\Phyto CA\2021\2- Mailing d'envoi\3- Préparation Courrier et formulaire\"/>
    </mc:Choice>
  </mc:AlternateContent>
  <bookViews>
    <workbookView xWindow="120" yWindow="180" windowWidth="19440" windowHeight="9210" activeTab="1"/>
  </bookViews>
  <sheets>
    <sheet name="Instructions" sheetId="5" r:id="rId1"/>
    <sheet name="Formulaire" sheetId="1" r:id="rId2"/>
    <sheet name="Liste AMM Biocontrôle" sheetId="4" state="hidden" r:id="rId3"/>
    <sheet name="Taux" sheetId="2" state="hidden" r:id="rId4"/>
    <sheet name="Feuil3" sheetId="3" state="hidden" r:id="rId5"/>
  </sheets>
  <definedNames>
    <definedName name="_xlnm._FilterDatabase" localSheetId="2">'Liste AMM Biocontrôle'!$A$1:$B$247</definedName>
    <definedName name="_xlnm.Print_Titles" localSheetId="1">Formulaire!$25:$25</definedName>
    <definedName name="_xlnm.Print_Titles" localSheetId="2">'Liste AMM Biocontrôle'!$1:$1</definedName>
    <definedName name="liste">Taux!$D$1:$D$2</definedName>
    <definedName name="_xlnm.Print_Area" localSheetId="1">Formulaire!$A$1:$G$642</definedName>
    <definedName name="_xlnm.Print_Area" localSheetId="0">Instructions!$A$1:$N$29</definedName>
  </definedNames>
  <calcPr calcId="162913"/>
</workbook>
</file>

<file path=xl/calcChain.xml><?xml version="1.0" encoding="utf-8"?>
<calcChain xmlns="http://schemas.openxmlformats.org/spreadsheetml/2006/main">
  <c r="C403" i="1" l="1"/>
  <c r="C404" i="1"/>
  <c r="C405" i="1"/>
  <c r="C406" i="1"/>
  <c r="C407" i="1"/>
  <c r="C408" i="1"/>
  <c r="C409" i="1"/>
  <c r="F409" i="1" s="1"/>
  <c r="G409" i="1" s="1"/>
  <c r="C410" i="1"/>
  <c r="F410" i="1" s="1"/>
  <c r="G410" i="1" s="1"/>
  <c r="C411" i="1"/>
  <c r="C412" i="1"/>
  <c r="C413" i="1"/>
  <c r="C414" i="1"/>
  <c r="C415" i="1"/>
  <c r="C416" i="1"/>
  <c r="C417" i="1"/>
  <c r="F417" i="1" s="1"/>
  <c r="G417" i="1" s="1"/>
  <c r="C418" i="1"/>
  <c r="F418" i="1" s="1"/>
  <c r="G418" i="1" s="1"/>
  <c r="C419" i="1"/>
  <c r="C420" i="1"/>
  <c r="C421" i="1"/>
  <c r="C422" i="1"/>
  <c r="C423" i="1"/>
  <c r="C424" i="1"/>
  <c r="C425" i="1"/>
  <c r="F425" i="1" s="1"/>
  <c r="G425" i="1" s="1"/>
  <c r="C426" i="1"/>
  <c r="F426" i="1" s="1"/>
  <c r="G426" i="1" s="1"/>
  <c r="C427" i="1"/>
  <c r="C428" i="1"/>
  <c r="C429" i="1"/>
  <c r="C430" i="1"/>
  <c r="C431" i="1"/>
  <c r="C432" i="1"/>
  <c r="C433" i="1"/>
  <c r="F433" i="1" s="1"/>
  <c r="G433" i="1" s="1"/>
  <c r="C434" i="1"/>
  <c r="F434" i="1" s="1"/>
  <c r="G434" i="1" s="1"/>
  <c r="C435" i="1"/>
  <c r="C436" i="1"/>
  <c r="C437" i="1"/>
  <c r="C438" i="1"/>
  <c r="C439" i="1"/>
  <c r="C440" i="1"/>
  <c r="C441" i="1"/>
  <c r="F441" i="1" s="1"/>
  <c r="G441" i="1" s="1"/>
  <c r="C442" i="1"/>
  <c r="C443" i="1"/>
  <c r="C444" i="1"/>
  <c r="C445" i="1"/>
  <c r="C446" i="1"/>
  <c r="C447" i="1"/>
  <c r="C448" i="1"/>
  <c r="C449" i="1"/>
  <c r="F449" i="1" s="1"/>
  <c r="G449" i="1" s="1"/>
  <c r="C450" i="1"/>
  <c r="F450" i="1" s="1"/>
  <c r="G450" i="1" s="1"/>
  <c r="C451" i="1"/>
  <c r="C452" i="1"/>
  <c r="C453" i="1"/>
  <c r="C454" i="1"/>
  <c r="C455" i="1"/>
  <c r="C456" i="1"/>
  <c r="C457" i="1"/>
  <c r="F457" i="1" s="1"/>
  <c r="G457" i="1" s="1"/>
  <c r="C458" i="1"/>
  <c r="C459" i="1"/>
  <c r="C460" i="1"/>
  <c r="C461" i="1"/>
  <c r="C462" i="1"/>
  <c r="C463" i="1"/>
  <c r="C464" i="1"/>
  <c r="C465" i="1"/>
  <c r="F465" i="1" s="1"/>
  <c r="G465" i="1" s="1"/>
  <c r="C466" i="1"/>
  <c r="F466" i="1" s="1"/>
  <c r="G466" i="1" s="1"/>
  <c r="C467" i="1"/>
  <c r="C468" i="1"/>
  <c r="C469" i="1"/>
  <c r="C470" i="1"/>
  <c r="C471" i="1"/>
  <c r="C472" i="1"/>
  <c r="C473" i="1"/>
  <c r="F473" i="1" s="1"/>
  <c r="G473" i="1" s="1"/>
  <c r="C474" i="1"/>
  <c r="F474" i="1" s="1"/>
  <c r="G474" i="1" s="1"/>
  <c r="C475" i="1"/>
  <c r="C476" i="1"/>
  <c r="C477" i="1"/>
  <c r="C478" i="1"/>
  <c r="C479" i="1"/>
  <c r="C480" i="1"/>
  <c r="C481" i="1"/>
  <c r="F481" i="1" s="1"/>
  <c r="G481" i="1" s="1"/>
  <c r="C482" i="1"/>
  <c r="F482" i="1" s="1"/>
  <c r="G482" i="1" s="1"/>
  <c r="C483" i="1"/>
  <c r="C484" i="1"/>
  <c r="C485" i="1"/>
  <c r="C486" i="1"/>
  <c r="C487" i="1"/>
  <c r="C488" i="1"/>
  <c r="C489" i="1"/>
  <c r="F489" i="1" s="1"/>
  <c r="G489" i="1" s="1"/>
  <c r="C490" i="1"/>
  <c r="F490" i="1" s="1"/>
  <c r="G490" i="1" s="1"/>
  <c r="C491" i="1"/>
  <c r="C492" i="1"/>
  <c r="C493" i="1"/>
  <c r="C494" i="1"/>
  <c r="C495" i="1"/>
  <c r="C496" i="1"/>
  <c r="C497" i="1"/>
  <c r="F497" i="1" s="1"/>
  <c r="G497" i="1" s="1"/>
  <c r="C498" i="1"/>
  <c r="F498" i="1" s="1"/>
  <c r="G498" i="1" s="1"/>
  <c r="C499" i="1"/>
  <c r="C500" i="1"/>
  <c r="C501" i="1"/>
  <c r="C502" i="1"/>
  <c r="C503" i="1"/>
  <c r="C504" i="1"/>
  <c r="C505" i="1"/>
  <c r="F505" i="1" s="1"/>
  <c r="G505" i="1" s="1"/>
  <c r="C506" i="1"/>
  <c r="C507" i="1"/>
  <c r="C508" i="1"/>
  <c r="C509" i="1"/>
  <c r="C510" i="1"/>
  <c r="C511" i="1"/>
  <c r="C512" i="1"/>
  <c r="C513" i="1"/>
  <c r="F513" i="1" s="1"/>
  <c r="G513" i="1" s="1"/>
  <c r="C514" i="1"/>
  <c r="F514" i="1" s="1"/>
  <c r="G514" i="1" s="1"/>
  <c r="C515" i="1"/>
  <c r="C516" i="1"/>
  <c r="C517" i="1"/>
  <c r="C518" i="1"/>
  <c r="C519" i="1"/>
  <c r="C520" i="1"/>
  <c r="C521" i="1"/>
  <c r="F521" i="1" s="1"/>
  <c r="G521" i="1" s="1"/>
  <c r="C522" i="1"/>
  <c r="C523" i="1"/>
  <c r="C524" i="1"/>
  <c r="C525" i="1"/>
  <c r="C526" i="1"/>
  <c r="C527" i="1"/>
  <c r="C528" i="1"/>
  <c r="C529" i="1"/>
  <c r="F529" i="1" s="1"/>
  <c r="G529" i="1" s="1"/>
  <c r="C530" i="1"/>
  <c r="F530" i="1" s="1"/>
  <c r="G530" i="1" s="1"/>
  <c r="C531" i="1"/>
  <c r="C532" i="1"/>
  <c r="C533" i="1"/>
  <c r="C534" i="1"/>
  <c r="C535" i="1"/>
  <c r="C536" i="1"/>
  <c r="C537" i="1"/>
  <c r="F537" i="1" s="1"/>
  <c r="G537" i="1" s="1"/>
  <c r="C538" i="1"/>
  <c r="F538" i="1" s="1"/>
  <c r="G538" i="1" s="1"/>
  <c r="C539" i="1"/>
  <c r="C540" i="1"/>
  <c r="C541" i="1"/>
  <c r="C542" i="1"/>
  <c r="C543" i="1"/>
  <c r="C544" i="1"/>
  <c r="C545" i="1"/>
  <c r="F545" i="1" s="1"/>
  <c r="G545" i="1" s="1"/>
  <c r="C546" i="1"/>
  <c r="F546" i="1" s="1"/>
  <c r="G546" i="1" s="1"/>
  <c r="C547" i="1"/>
  <c r="C548" i="1"/>
  <c r="C549" i="1"/>
  <c r="C550" i="1"/>
  <c r="C551" i="1"/>
  <c r="C552" i="1"/>
  <c r="C553" i="1"/>
  <c r="F553" i="1" s="1"/>
  <c r="G553" i="1" s="1"/>
  <c r="C554" i="1"/>
  <c r="F554" i="1" s="1"/>
  <c r="G554" i="1" s="1"/>
  <c r="C555" i="1"/>
  <c r="C556" i="1"/>
  <c r="F556" i="1" s="1"/>
  <c r="G556" i="1" s="1"/>
  <c r="C557" i="1"/>
  <c r="C558" i="1"/>
  <c r="C559" i="1"/>
  <c r="C560" i="1"/>
  <c r="C561" i="1"/>
  <c r="F561" i="1" s="1"/>
  <c r="G561" i="1" s="1"/>
  <c r="C562" i="1"/>
  <c r="F562" i="1" s="1"/>
  <c r="G562" i="1" s="1"/>
  <c r="C563" i="1"/>
  <c r="C564" i="1"/>
  <c r="F564" i="1" s="1"/>
  <c r="G564" i="1" s="1"/>
  <c r="C565" i="1"/>
  <c r="C566" i="1"/>
  <c r="C567" i="1"/>
  <c r="C568" i="1"/>
  <c r="C569" i="1"/>
  <c r="F569" i="1" s="1"/>
  <c r="G569" i="1" s="1"/>
  <c r="C570" i="1"/>
  <c r="F570" i="1" s="1"/>
  <c r="G570" i="1" s="1"/>
  <c r="C571" i="1"/>
  <c r="C572" i="1"/>
  <c r="C573" i="1"/>
  <c r="C574" i="1"/>
  <c r="C575" i="1"/>
  <c r="C576" i="1"/>
  <c r="C577" i="1"/>
  <c r="F577" i="1" s="1"/>
  <c r="G577" i="1" s="1"/>
  <c r="C578" i="1"/>
  <c r="F578" i="1" s="1"/>
  <c r="G578" i="1" s="1"/>
  <c r="C579" i="1"/>
  <c r="C580" i="1"/>
  <c r="C581" i="1"/>
  <c r="C582" i="1"/>
  <c r="C583" i="1"/>
  <c r="C584" i="1"/>
  <c r="C585" i="1"/>
  <c r="F585" i="1" s="1"/>
  <c r="G585" i="1" s="1"/>
  <c r="C586" i="1"/>
  <c r="F586" i="1" s="1"/>
  <c r="G586" i="1" s="1"/>
  <c r="C587" i="1"/>
  <c r="C588" i="1"/>
  <c r="F588" i="1" s="1"/>
  <c r="G588" i="1" s="1"/>
  <c r="C589" i="1"/>
  <c r="C590" i="1"/>
  <c r="C591" i="1"/>
  <c r="C592" i="1"/>
  <c r="C593" i="1"/>
  <c r="F593" i="1" s="1"/>
  <c r="G593" i="1" s="1"/>
  <c r="C594" i="1"/>
  <c r="F594" i="1" s="1"/>
  <c r="G594" i="1" s="1"/>
  <c r="C595" i="1"/>
  <c r="C596" i="1"/>
  <c r="F596" i="1" s="1"/>
  <c r="G596" i="1" s="1"/>
  <c r="C597" i="1"/>
  <c r="C598" i="1"/>
  <c r="C599" i="1"/>
  <c r="C600" i="1"/>
  <c r="C601" i="1"/>
  <c r="F601" i="1" s="1"/>
  <c r="G601" i="1" s="1"/>
  <c r="C602" i="1"/>
  <c r="F602" i="1" s="1"/>
  <c r="G602" i="1" s="1"/>
  <c r="C603" i="1"/>
  <c r="C604" i="1"/>
  <c r="C605" i="1"/>
  <c r="C606" i="1"/>
  <c r="C607" i="1"/>
  <c r="C608" i="1"/>
  <c r="C609" i="1"/>
  <c r="F609" i="1" s="1"/>
  <c r="G609" i="1" s="1"/>
  <c r="C610" i="1"/>
  <c r="F610" i="1" s="1"/>
  <c r="G610" i="1" s="1"/>
  <c r="C611" i="1"/>
  <c r="C612" i="1"/>
  <c r="C613" i="1"/>
  <c r="C614" i="1"/>
  <c r="C615" i="1"/>
  <c r="C616" i="1"/>
  <c r="C617" i="1"/>
  <c r="F617" i="1" s="1"/>
  <c r="G617" i="1" s="1"/>
  <c r="C618" i="1"/>
  <c r="F618" i="1" s="1"/>
  <c r="G618" i="1" s="1"/>
  <c r="C619" i="1"/>
  <c r="C620" i="1"/>
  <c r="F620" i="1" s="1"/>
  <c r="G620" i="1" s="1"/>
  <c r="C621" i="1"/>
  <c r="C622" i="1"/>
  <c r="C623" i="1"/>
  <c r="C624" i="1"/>
  <c r="C625" i="1"/>
  <c r="F625" i="1" s="1"/>
  <c r="G625" i="1" s="1"/>
  <c r="C626" i="1"/>
  <c r="F626" i="1" s="1"/>
  <c r="G626" i="1" s="1"/>
  <c r="C627" i="1"/>
  <c r="C628" i="1"/>
  <c r="F628" i="1" s="1"/>
  <c r="G628" i="1" s="1"/>
  <c r="C629" i="1"/>
  <c r="C630" i="1"/>
  <c r="C631" i="1"/>
  <c r="C632" i="1"/>
  <c r="C633" i="1"/>
  <c r="F633" i="1" s="1"/>
  <c r="G633" i="1" s="1"/>
  <c r="C634" i="1"/>
  <c r="F634" i="1" s="1"/>
  <c r="G634" i="1" s="1"/>
  <c r="C635" i="1"/>
  <c r="C636" i="1"/>
  <c r="C637" i="1"/>
  <c r="F637" i="1" s="1"/>
  <c r="G637" i="1" s="1"/>
  <c r="C638" i="1"/>
  <c r="F638" i="1" s="1"/>
  <c r="G638" i="1" s="1"/>
  <c r="C639" i="1"/>
  <c r="F639" i="1" s="1"/>
  <c r="G639" i="1" s="1"/>
  <c r="C640" i="1"/>
  <c r="C641" i="1"/>
  <c r="F641" i="1" s="1"/>
  <c r="G641" i="1" s="1"/>
  <c r="F403" i="1"/>
  <c r="G403" i="1" s="1"/>
  <c r="F404" i="1"/>
  <c r="F405" i="1"/>
  <c r="G405" i="1" s="1"/>
  <c r="F406" i="1"/>
  <c r="G406" i="1" s="1"/>
  <c r="F407" i="1"/>
  <c r="G407" i="1" s="1"/>
  <c r="F408" i="1"/>
  <c r="G408" i="1" s="1"/>
  <c r="F411" i="1"/>
  <c r="G411" i="1" s="1"/>
  <c r="F412" i="1"/>
  <c r="G412" i="1" s="1"/>
  <c r="F413" i="1"/>
  <c r="G413" i="1" s="1"/>
  <c r="F414" i="1"/>
  <c r="G414" i="1" s="1"/>
  <c r="F415" i="1"/>
  <c r="G415" i="1" s="1"/>
  <c r="F416" i="1"/>
  <c r="G416" i="1" s="1"/>
  <c r="F419" i="1"/>
  <c r="G419" i="1" s="1"/>
  <c r="F420" i="1"/>
  <c r="F421" i="1"/>
  <c r="G421" i="1" s="1"/>
  <c r="F422" i="1"/>
  <c r="G422" i="1" s="1"/>
  <c r="F423" i="1"/>
  <c r="G423" i="1" s="1"/>
  <c r="F424" i="1"/>
  <c r="G424" i="1" s="1"/>
  <c r="F427" i="1"/>
  <c r="G427" i="1" s="1"/>
  <c r="F428" i="1"/>
  <c r="F429" i="1"/>
  <c r="G429" i="1" s="1"/>
  <c r="F430" i="1"/>
  <c r="G430" i="1" s="1"/>
  <c r="F431" i="1"/>
  <c r="G431" i="1" s="1"/>
  <c r="F432" i="1"/>
  <c r="G432" i="1" s="1"/>
  <c r="F435" i="1"/>
  <c r="G435" i="1" s="1"/>
  <c r="F436" i="1"/>
  <c r="F437" i="1"/>
  <c r="F438" i="1"/>
  <c r="G438" i="1" s="1"/>
  <c r="F439" i="1"/>
  <c r="G439" i="1" s="1"/>
  <c r="F440" i="1"/>
  <c r="G440" i="1" s="1"/>
  <c r="F442" i="1"/>
  <c r="G442" i="1" s="1"/>
  <c r="F443" i="1"/>
  <c r="G443" i="1" s="1"/>
  <c r="F444" i="1"/>
  <c r="G444" i="1" s="1"/>
  <c r="F445" i="1"/>
  <c r="F446" i="1"/>
  <c r="G446" i="1" s="1"/>
  <c r="F447" i="1"/>
  <c r="G447" i="1" s="1"/>
  <c r="F448" i="1"/>
  <c r="G448" i="1" s="1"/>
  <c r="F451" i="1"/>
  <c r="G451" i="1" s="1"/>
  <c r="F452" i="1"/>
  <c r="F453" i="1"/>
  <c r="G453" i="1" s="1"/>
  <c r="F454" i="1"/>
  <c r="G454" i="1" s="1"/>
  <c r="F455" i="1"/>
  <c r="G455" i="1" s="1"/>
  <c r="F456" i="1"/>
  <c r="G456" i="1" s="1"/>
  <c r="F458" i="1"/>
  <c r="G458" i="1" s="1"/>
  <c r="F459" i="1"/>
  <c r="G459" i="1" s="1"/>
  <c r="F460" i="1"/>
  <c r="G460" i="1" s="1"/>
  <c r="F461" i="1"/>
  <c r="F462" i="1"/>
  <c r="G462" i="1" s="1"/>
  <c r="F463" i="1"/>
  <c r="G463" i="1" s="1"/>
  <c r="F464" i="1"/>
  <c r="G464" i="1" s="1"/>
  <c r="F467" i="1"/>
  <c r="G467" i="1" s="1"/>
  <c r="F468" i="1"/>
  <c r="F469" i="1"/>
  <c r="G469" i="1" s="1"/>
  <c r="F470" i="1"/>
  <c r="G470" i="1" s="1"/>
  <c r="F471" i="1"/>
  <c r="G471" i="1" s="1"/>
  <c r="F472" i="1"/>
  <c r="G472" i="1" s="1"/>
  <c r="F475" i="1"/>
  <c r="G475" i="1" s="1"/>
  <c r="F476" i="1"/>
  <c r="G476" i="1" s="1"/>
  <c r="F477" i="1"/>
  <c r="F478" i="1"/>
  <c r="G478" i="1" s="1"/>
  <c r="F479" i="1"/>
  <c r="G479" i="1" s="1"/>
  <c r="F480" i="1"/>
  <c r="G480" i="1" s="1"/>
  <c r="F483" i="1"/>
  <c r="G483" i="1" s="1"/>
  <c r="F484" i="1"/>
  <c r="G484" i="1" s="1"/>
  <c r="F485" i="1"/>
  <c r="G485" i="1" s="1"/>
  <c r="F486" i="1"/>
  <c r="G486" i="1" s="1"/>
  <c r="F487" i="1"/>
  <c r="G487" i="1" s="1"/>
  <c r="F488" i="1"/>
  <c r="G488" i="1" s="1"/>
  <c r="F491" i="1"/>
  <c r="G491" i="1" s="1"/>
  <c r="F492" i="1"/>
  <c r="F493" i="1"/>
  <c r="G493" i="1" s="1"/>
  <c r="F494" i="1"/>
  <c r="G494" i="1" s="1"/>
  <c r="F495" i="1"/>
  <c r="G495" i="1" s="1"/>
  <c r="F496" i="1"/>
  <c r="G496" i="1" s="1"/>
  <c r="F499" i="1"/>
  <c r="G499" i="1" s="1"/>
  <c r="F500" i="1"/>
  <c r="F501" i="1"/>
  <c r="G501" i="1" s="1"/>
  <c r="F502" i="1"/>
  <c r="G502" i="1" s="1"/>
  <c r="F503" i="1"/>
  <c r="G503" i="1" s="1"/>
  <c r="F504" i="1"/>
  <c r="G504" i="1" s="1"/>
  <c r="F506" i="1"/>
  <c r="G506" i="1" s="1"/>
  <c r="F507" i="1"/>
  <c r="G507" i="1" s="1"/>
  <c r="F508" i="1"/>
  <c r="G508" i="1" s="1"/>
  <c r="F509" i="1"/>
  <c r="F510" i="1"/>
  <c r="G510" i="1" s="1"/>
  <c r="F511" i="1"/>
  <c r="G511" i="1" s="1"/>
  <c r="F512" i="1"/>
  <c r="G512" i="1" s="1"/>
  <c r="F515" i="1"/>
  <c r="G515" i="1" s="1"/>
  <c r="F516" i="1"/>
  <c r="G516" i="1" s="1"/>
  <c r="F517" i="1"/>
  <c r="F518" i="1"/>
  <c r="G518" i="1" s="1"/>
  <c r="F519" i="1"/>
  <c r="G519" i="1" s="1"/>
  <c r="F520" i="1"/>
  <c r="G520" i="1" s="1"/>
  <c r="F522" i="1"/>
  <c r="G522" i="1" s="1"/>
  <c r="F523" i="1"/>
  <c r="G523" i="1" s="1"/>
  <c r="F524" i="1"/>
  <c r="F525" i="1"/>
  <c r="F526" i="1"/>
  <c r="G526" i="1" s="1"/>
  <c r="F527" i="1"/>
  <c r="G527" i="1" s="1"/>
  <c r="F528" i="1"/>
  <c r="G528" i="1" s="1"/>
  <c r="F531" i="1"/>
  <c r="G531" i="1" s="1"/>
  <c r="F532" i="1"/>
  <c r="G532" i="1" s="1"/>
  <c r="F533" i="1"/>
  <c r="G533" i="1" s="1"/>
  <c r="F534" i="1"/>
  <c r="G534" i="1" s="1"/>
  <c r="F535" i="1"/>
  <c r="G535" i="1" s="1"/>
  <c r="F536" i="1"/>
  <c r="G536" i="1" s="1"/>
  <c r="F539" i="1"/>
  <c r="G539" i="1" s="1"/>
  <c r="F540" i="1"/>
  <c r="G540" i="1" s="1"/>
  <c r="F541" i="1"/>
  <c r="G541" i="1" s="1"/>
  <c r="F542" i="1"/>
  <c r="G542" i="1" s="1"/>
  <c r="F543" i="1"/>
  <c r="G543" i="1" s="1"/>
  <c r="F544" i="1"/>
  <c r="G544" i="1" s="1"/>
  <c r="F547" i="1"/>
  <c r="G547" i="1" s="1"/>
  <c r="F548" i="1"/>
  <c r="G548" i="1" s="1"/>
  <c r="F549" i="1"/>
  <c r="G549" i="1" s="1"/>
  <c r="F550" i="1"/>
  <c r="G550" i="1" s="1"/>
  <c r="F551" i="1"/>
  <c r="G551" i="1" s="1"/>
  <c r="F552" i="1"/>
  <c r="G552" i="1" s="1"/>
  <c r="F555" i="1"/>
  <c r="G555" i="1" s="1"/>
  <c r="F557" i="1"/>
  <c r="G557" i="1" s="1"/>
  <c r="F558" i="1"/>
  <c r="G558" i="1" s="1"/>
  <c r="F559" i="1"/>
  <c r="G559" i="1" s="1"/>
  <c r="F560" i="1"/>
  <c r="G560" i="1" s="1"/>
  <c r="F563" i="1"/>
  <c r="G563" i="1" s="1"/>
  <c r="F565" i="1"/>
  <c r="F566" i="1"/>
  <c r="G566" i="1" s="1"/>
  <c r="F567" i="1"/>
  <c r="G567" i="1" s="1"/>
  <c r="F568" i="1"/>
  <c r="G568" i="1" s="1"/>
  <c r="F571" i="1"/>
  <c r="G571" i="1" s="1"/>
  <c r="F572" i="1"/>
  <c r="G572" i="1" s="1"/>
  <c r="F573" i="1"/>
  <c r="F574" i="1"/>
  <c r="G574" i="1" s="1"/>
  <c r="F575" i="1"/>
  <c r="G575" i="1" s="1"/>
  <c r="F576" i="1"/>
  <c r="G576" i="1" s="1"/>
  <c r="F579" i="1"/>
  <c r="G579" i="1" s="1"/>
  <c r="F580" i="1"/>
  <c r="G580" i="1" s="1"/>
  <c r="F581" i="1"/>
  <c r="G581" i="1" s="1"/>
  <c r="F582" i="1"/>
  <c r="G582" i="1" s="1"/>
  <c r="F583" i="1"/>
  <c r="G583" i="1" s="1"/>
  <c r="F584" i="1"/>
  <c r="G584" i="1" s="1"/>
  <c r="F587" i="1"/>
  <c r="G587" i="1" s="1"/>
  <c r="F589" i="1"/>
  <c r="G589" i="1" s="1"/>
  <c r="F590" i="1"/>
  <c r="G590" i="1" s="1"/>
  <c r="F591" i="1"/>
  <c r="G591" i="1" s="1"/>
  <c r="F592" i="1"/>
  <c r="G592" i="1" s="1"/>
  <c r="F595" i="1"/>
  <c r="G595" i="1" s="1"/>
  <c r="F597" i="1"/>
  <c r="F598" i="1"/>
  <c r="G598" i="1" s="1"/>
  <c r="F599" i="1"/>
  <c r="G599" i="1" s="1"/>
  <c r="F600" i="1"/>
  <c r="G600" i="1" s="1"/>
  <c r="F603" i="1"/>
  <c r="G603" i="1" s="1"/>
  <c r="F604" i="1"/>
  <c r="G604" i="1" s="1"/>
  <c r="F605" i="1"/>
  <c r="G605" i="1" s="1"/>
  <c r="F606" i="1"/>
  <c r="G606" i="1" s="1"/>
  <c r="F607" i="1"/>
  <c r="G607" i="1" s="1"/>
  <c r="F608" i="1"/>
  <c r="G608" i="1" s="1"/>
  <c r="F611" i="1"/>
  <c r="G611" i="1" s="1"/>
  <c r="F612" i="1"/>
  <c r="F613" i="1"/>
  <c r="F614" i="1"/>
  <c r="G614" i="1" s="1"/>
  <c r="F615" i="1"/>
  <c r="G615" i="1" s="1"/>
  <c r="F616" i="1"/>
  <c r="G616" i="1" s="1"/>
  <c r="F619" i="1"/>
  <c r="G619" i="1" s="1"/>
  <c r="F621" i="1"/>
  <c r="G621" i="1" s="1"/>
  <c r="F622" i="1"/>
  <c r="G622" i="1" s="1"/>
  <c r="F623" i="1"/>
  <c r="G623" i="1" s="1"/>
  <c r="F624" i="1"/>
  <c r="G624" i="1" s="1"/>
  <c r="F627" i="1"/>
  <c r="G627" i="1" s="1"/>
  <c r="F629" i="1"/>
  <c r="G629" i="1" s="1"/>
  <c r="F630" i="1"/>
  <c r="G630" i="1" s="1"/>
  <c r="F631" i="1"/>
  <c r="G631" i="1" s="1"/>
  <c r="F632" i="1"/>
  <c r="G632" i="1" s="1"/>
  <c r="F635" i="1"/>
  <c r="G635" i="1" s="1"/>
  <c r="F636" i="1"/>
  <c r="G636" i="1" s="1"/>
  <c r="F640" i="1"/>
  <c r="G640" i="1" s="1"/>
  <c r="G404" i="1"/>
  <c r="G420" i="1"/>
  <c r="G428" i="1"/>
  <c r="G436" i="1"/>
  <c r="G437" i="1"/>
  <c r="G445" i="1"/>
  <c r="G452" i="1"/>
  <c r="G461" i="1"/>
  <c r="G468" i="1"/>
  <c r="G477" i="1"/>
  <c r="G492" i="1"/>
  <c r="G500" i="1"/>
  <c r="G509" i="1"/>
  <c r="G517" i="1"/>
  <c r="G524" i="1"/>
  <c r="G525" i="1"/>
  <c r="G565" i="1"/>
  <c r="G573" i="1"/>
  <c r="G597" i="1"/>
  <c r="G612" i="1"/>
  <c r="G613" i="1"/>
  <c r="C27" i="1" l="1"/>
  <c r="F27" i="1" s="1"/>
  <c r="C28" i="1"/>
  <c r="F28" i="1" s="1"/>
  <c r="C29" i="1"/>
  <c r="F29" i="1" s="1"/>
  <c r="C30" i="1"/>
  <c r="F30" i="1" s="1"/>
  <c r="C31" i="1"/>
  <c r="F31" i="1" s="1"/>
  <c r="C32" i="1"/>
  <c r="F32" i="1" s="1"/>
  <c r="C33" i="1"/>
  <c r="F33" i="1" s="1"/>
  <c r="C34" i="1"/>
  <c r="F34" i="1" s="1"/>
  <c r="C35" i="1"/>
  <c r="F35" i="1" s="1"/>
  <c r="C36" i="1"/>
  <c r="F36" i="1" s="1"/>
  <c r="C37" i="1"/>
  <c r="F37" i="1" s="1"/>
  <c r="C38" i="1"/>
  <c r="F38" i="1" s="1"/>
  <c r="C39" i="1"/>
  <c r="F39" i="1" s="1"/>
  <c r="C40" i="1"/>
  <c r="F40" i="1" s="1"/>
  <c r="C41" i="1"/>
  <c r="F41" i="1" s="1"/>
  <c r="C42" i="1"/>
  <c r="F42" i="1" s="1"/>
  <c r="C43" i="1"/>
  <c r="F43" i="1" s="1"/>
  <c r="C44" i="1"/>
  <c r="F44" i="1" s="1"/>
  <c r="C45" i="1"/>
  <c r="F45" i="1" s="1"/>
  <c r="C46" i="1"/>
  <c r="F46" i="1" s="1"/>
  <c r="C47" i="1"/>
  <c r="F47" i="1" s="1"/>
  <c r="C48" i="1"/>
  <c r="F48" i="1" s="1"/>
  <c r="C49" i="1"/>
  <c r="F49" i="1" s="1"/>
  <c r="C50" i="1"/>
  <c r="F50" i="1" s="1"/>
  <c r="C51" i="1"/>
  <c r="F51" i="1" s="1"/>
  <c r="C52" i="1"/>
  <c r="F52" i="1" s="1"/>
  <c r="C53" i="1"/>
  <c r="F53" i="1" s="1"/>
  <c r="C54" i="1"/>
  <c r="F54" i="1" s="1"/>
  <c r="C55" i="1"/>
  <c r="F55" i="1" s="1"/>
  <c r="C56" i="1"/>
  <c r="F56" i="1" s="1"/>
  <c r="C57" i="1"/>
  <c r="F57" i="1" s="1"/>
  <c r="C58" i="1"/>
  <c r="F58" i="1" s="1"/>
  <c r="C59" i="1"/>
  <c r="F59" i="1" s="1"/>
  <c r="C60" i="1"/>
  <c r="F60" i="1" s="1"/>
  <c r="C61" i="1"/>
  <c r="F61" i="1" s="1"/>
  <c r="C62" i="1"/>
  <c r="F62" i="1" s="1"/>
  <c r="C63" i="1"/>
  <c r="F63" i="1" s="1"/>
  <c r="C64" i="1"/>
  <c r="F64" i="1" s="1"/>
  <c r="C65" i="1"/>
  <c r="F65" i="1" s="1"/>
  <c r="C66" i="1"/>
  <c r="F66" i="1" s="1"/>
  <c r="C67" i="1"/>
  <c r="F67" i="1" s="1"/>
  <c r="C68" i="1"/>
  <c r="F68" i="1" s="1"/>
  <c r="C69" i="1"/>
  <c r="F69" i="1" s="1"/>
  <c r="C70" i="1"/>
  <c r="F70" i="1" s="1"/>
  <c r="C71" i="1"/>
  <c r="F71" i="1" s="1"/>
  <c r="C72" i="1"/>
  <c r="F72" i="1" s="1"/>
  <c r="C73" i="1"/>
  <c r="F73" i="1" s="1"/>
  <c r="C74" i="1"/>
  <c r="F74" i="1" s="1"/>
  <c r="C75" i="1"/>
  <c r="F75" i="1" s="1"/>
  <c r="C76" i="1"/>
  <c r="F76" i="1" s="1"/>
  <c r="C77" i="1"/>
  <c r="F77" i="1" s="1"/>
  <c r="C78" i="1"/>
  <c r="F78" i="1" s="1"/>
  <c r="C79" i="1"/>
  <c r="F79" i="1" s="1"/>
  <c r="C80" i="1"/>
  <c r="F80" i="1" s="1"/>
  <c r="C81" i="1"/>
  <c r="F81" i="1" s="1"/>
  <c r="C82" i="1"/>
  <c r="F82" i="1" s="1"/>
  <c r="C83" i="1"/>
  <c r="F83" i="1" s="1"/>
  <c r="C84" i="1"/>
  <c r="F84" i="1" s="1"/>
  <c r="C85" i="1"/>
  <c r="F85" i="1" s="1"/>
  <c r="C86" i="1"/>
  <c r="F86" i="1" s="1"/>
  <c r="C87" i="1"/>
  <c r="F87" i="1" s="1"/>
  <c r="C88" i="1"/>
  <c r="F88" i="1" s="1"/>
  <c r="C89" i="1"/>
  <c r="F89" i="1" s="1"/>
  <c r="C90" i="1"/>
  <c r="F90" i="1" s="1"/>
  <c r="C91" i="1"/>
  <c r="F91" i="1" s="1"/>
  <c r="C92" i="1"/>
  <c r="F92" i="1" s="1"/>
  <c r="C93" i="1"/>
  <c r="F93" i="1" s="1"/>
  <c r="C94" i="1"/>
  <c r="F94" i="1" s="1"/>
  <c r="C95" i="1"/>
  <c r="F95" i="1" s="1"/>
  <c r="C96" i="1"/>
  <c r="F96" i="1" s="1"/>
  <c r="C97" i="1"/>
  <c r="F97" i="1" s="1"/>
  <c r="C98" i="1"/>
  <c r="F98" i="1" s="1"/>
  <c r="C99" i="1"/>
  <c r="F99" i="1" s="1"/>
  <c r="C100" i="1"/>
  <c r="F100" i="1" s="1"/>
  <c r="C101" i="1"/>
  <c r="F101" i="1" s="1"/>
  <c r="C102" i="1"/>
  <c r="F102" i="1" s="1"/>
  <c r="C103" i="1"/>
  <c r="F103" i="1" s="1"/>
  <c r="C104" i="1"/>
  <c r="F104" i="1" s="1"/>
  <c r="C105" i="1"/>
  <c r="F105" i="1" s="1"/>
  <c r="C106" i="1"/>
  <c r="F106" i="1" s="1"/>
  <c r="C107" i="1"/>
  <c r="F107" i="1" s="1"/>
  <c r="C108" i="1"/>
  <c r="F108" i="1" s="1"/>
  <c r="C109" i="1"/>
  <c r="F109" i="1" s="1"/>
  <c r="C110" i="1"/>
  <c r="F110" i="1" s="1"/>
  <c r="C111" i="1"/>
  <c r="F111" i="1" s="1"/>
  <c r="C112" i="1"/>
  <c r="F112" i="1" s="1"/>
  <c r="C113" i="1"/>
  <c r="F113" i="1" s="1"/>
  <c r="C114" i="1"/>
  <c r="F114" i="1" s="1"/>
  <c r="C115" i="1"/>
  <c r="F115" i="1" s="1"/>
  <c r="C116" i="1"/>
  <c r="F116" i="1" s="1"/>
  <c r="C117" i="1"/>
  <c r="F117" i="1" s="1"/>
  <c r="C118" i="1"/>
  <c r="F118" i="1" s="1"/>
  <c r="C119" i="1"/>
  <c r="F119" i="1" s="1"/>
  <c r="C120" i="1"/>
  <c r="F120" i="1" s="1"/>
  <c r="C121" i="1"/>
  <c r="F121" i="1" s="1"/>
  <c r="C122" i="1"/>
  <c r="F122" i="1" s="1"/>
  <c r="C123" i="1"/>
  <c r="F123" i="1" s="1"/>
  <c r="C124" i="1"/>
  <c r="F124" i="1" s="1"/>
  <c r="C125" i="1"/>
  <c r="F125" i="1" s="1"/>
  <c r="C126" i="1"/>
  <c r="F126" i="1" s="1"/>
  <c r="C127" i="1"/>
  <c r="F127" i="1" s="1"/>
  <c r="C128" i="1"/>
  <c r="F128" i="1" s="1"/>
  <c r="C129" i="1"/>
  <c r="F129" i="1" s="1"/>
  <c r="C130" i="1"/>
  <c r="F130" i="1" s="1"/>
  <c r="C131" i="1"/>
  <c r="F131" i="1" s="1"/>
  <c r="C132" i="1"/>
  <c r="F132" i="1" s="1"/>
  <c r="C133" i="1"/>
  <c r="F133" i="1" s="1"/>
  <c r="C134" i="1"/>
  <c r="F134" i="1" s="1"/>
  <c r="C135" i="1"/>
  <c r="F135" i="1" s="1"/>
  <c r="C136" i="1"/>
  <c r="F136" i="1" s="1"/>
  <c r="C137" i="1"/>
  <c r="F137" i="1" s="1"/>
  <c r="C138" i="1"/>
  <c r="F138" i="1" s="1"/>
  <c r="C139" i="1"/>
  <c r="F139" i="1" s="1"/>
  <c r="C140" i="1"/>
  <c r="F140" i="1" s="1"/>
  <c r="C141" i="1"/>
  <c r="F141" i="1" s="1"/>
  <c r="C142" i="1"/>
  <c r="F142" i="1" s="1"/>
  <c r="C143" i="1"/>
  <c r="F143" i="1" s="1"/>
  <c r="C144" i="1"/>
  <c r="F144" i="1" s="1"/>
  <c r="C145" i="1"/>
  <c r="F145" i="1" s="1"/>
  <c r="C146" i="1"/>
  <c r="F146" i="1" s="1"/>
  <c r="C147" i="1"/>
  <c r="F147" i="1" s="1"/>
  <c r="C148" i="1"/>
  <c r="F148" i="1" s="1"/>
  <c r="C149" i="1"/>
  <c r="F149" i="1" s="1"/>
  <c r="C150" i="1"/>
  <c r="F150" i="1" s="1"/>
  <c r="C151" i="1"/>
  <c r="F151" i="1" s="1"/>
  <c r="C152" i="1"/>
  <c r="F152" i="1" s="1"/>
  <c r="C153" i="1"/>
  <c r="F153" i="1" s="1"/>
  <c r="C154" i="1"/>
  <c r="F154" i="1" s="1"/>
  <c r="C155" i="1"/>
  <c r="F155" i="1" s="1"/>
  <c r="C156" i="1"/>
  <c r="F156" i="1" s="1"/>
  <c r="C157" i="1"/>
  <c r="F157" i="1" s="1"/>
  <c r="C158" i="1"/>
  <c r="F158" i="1" s="1"/>
  <c r="C159" i="1"/>
  <c r="F159" i="1" s="1"/>
  <c r="C160" i="1"/>
  <c r="F160" i="1" s="1"/>
  <c r="C161" i="1"/>
  <c r="F161" i="1" s="1"/>
  <c r="C162" i="1"/>
  <c r="F162" i="1" s="1"/>
  <c r="C163" i="1"/>
  <c r="F163" i="1" s="1"/>
  <c r="C164" i="1"/>
  <c r="F164" i="1" s="1"/>
  <c r="C165" i="1"/>
  <c r="F165" i="1" s="1"/>
  <c r="C166" i="1"/>
  <c r="F166" i="1" s="1"/>
  <c r="C167" i="1"/>
  <c r="F167" i="1" s="1"/>
  <c r="C168" i="1"/>
  <c r="F168" i="1" s="1"/>
  <c r="C169" i="1"/>
  <c r="F169" i="1" s="1"/>
  <c r="C170" i="1"/>
  <c r="F170" i="1" s="1"/>
  <c r="C171" i="1"/>
  <c r="F171" i="1" s="1"/>
  <c r="C172" i="1"/>
  <c r="F172" i="1" s="1"/>
  <c r="C173" i="1"/>
  <c r="F173" i="1" s="1"/>
  <c r="C174" i="1"/>
  <c r="F174" i="1" s="1"/>
  <c r="C175" i="1"/>
  <c r="F175" i="1" s="1"/>
  <c r="C176" i="1"/>
  <c r="F176" i="1" s="1"/>
  <c r="C177" i="1"/>
  <c r="F177" i="1" s="1"/>
  <c r="C178" i="1"/>
  <c r="F178" i="1" s="1"/>
  <c r="C179" i="1"/>
  <c r="F179" i="1" s="1"/>
  <c r="C180" i="1"/>
  <c r="F180" i="1" s="1"/>
  <c r="C181" i="1"/>
  <c r="F181" i="1" s="1"/>
  <c r="C182" i="1"/>
  <c r="F182" i="1" s="1"/>
  <c r="C183" i="1"/>
  <c r="F183" i="1" s="1"/>
  <c r="C184" i="1"/>
  <c r="F184" i="1" s="1"/>
  <c r="C185" i="1"/>
  <c r="F185" i="1" s="1"/>
  <c r="C186" i="1"/>
  <c r="F186" i="1" s="1"/>
  <c r="C187" i="1"/>
  <c r="F187" i="1" s="1"/>
  <c r="C188" i="1"/>
  <c r="F188" i="1" s="1"/>
  <c r="C189" i="1"/>
  <c r="F189" i="1" s="1"/>
  <c r="C190" i="1"/>
  <c r="F190" i="1" s="1"/>
  <c r="C191" i="1"/>
  <c r="F191" i="1" s="1"/>
  <c r="C192" i="1"/>
  <c r="F192" i="1" s="1"/>
  <c r="C193" i="1"/>
  <c r="F193" i="1" s="1"/>
  <c r="C194" i="1"/>
  <c r="F194" i="1" s="1"/>
  <c r="C195" i="1"/>
  <c r="F195" i="1" s="1"/>
  <c r="C196" i="1"/>
  <c r="F196" i="1" s="1"/>
  <c r="C197" i="1"/>
  <c r="F197" i="1" s="1"/>
  <c r="C198" i="1"/>
  <c r="F198" i="1" s="1"/>
  <c r="C199" i="1"/>
  <c r="F199" i="1" s="1"/>
  <c r="C200" i="1"/>
  <c r="F200" i="1" s="1"/>
  <c r="C201" i="1"/>
  <c r="F201" i="1" s="1"/>
  <c r="C202" i="1"/>
  <c r="F202" i="1" s="1"/>
  <c r="C203" i="1"/>
  <c r="F203" i="1" s="1"/>
  <c r="C204" i="1"/>
  <c r="F204" i="1" s="1"/>
  <c r="C205" i="1"/>
  <c r="F205" i="1" s="1"/>
  <c r="C206" i="1"/>
  <c r="F206" i="1" s="1"/>
  <c r="C207" i="1"/>
  <c r="F207" i="1" s="1"/>
  <c r="C208" i="1"/>
  <c r="F208" i="1" s="1"/>
  <c r="C209" i="1"/>
  <c r="F209" i="1" s="1"/>
  <c r="C210" i="1"/>
  <c r="F210" i="1" s="1"/>
  <c r="C211" i="1"/>
  <c r="F211" i="1" s="1"/>
  <c r="C212" i="1"/>
  <c r="F212" i="1" s="1"/>
  <c r="C213" i="1"/>
  <c r="F213" i="1" s="1"/>
  <c r="C214" i="1"/>
  <c r="F214" i="1" s="1"/>
  <c r="C215" i="1"/>
  <c r="F215" i="1" s="1"/>
  <c r="C216" i="1"/>
  <c r="F216" i="1" s="1"/>
  <c r="C217" i="1"/>
  <c r="F217" i="1" s="1"/>
  <c r="C218" i="1"/>
  <c r="F218" i="1" s="1"/>
  <c r="C219" i="1"/>
  <c r="F219" i="1" s="1"/>
  <c r="C220" i="1"/>
  <c r="F220" i="1" s="1"/>
  <c r="C221" i="1"/>
  <c r="F221" i="1" s="1"/>
  <c r="C222" i="1"/>
  <c r="F222" i="1" s="1"/>
  <c r="C223" i="1"/>
  <c r="F223" i="1" s="1"/>
  <c r="C224" i="1"/>
  <c r="F224" i="1" s="1"/>
  <c r="C225" i="1"/>
  <c r="F225" i="1" s="1"/>
  <c r="C226" i="1"/>
  <c r="F226" i="1" s="1"/>
  <c r="C227" i="1"/>
  <c r="F227" i="1" s="1"/>
  <c r="C228" i="1"/>
  <c r="F228" i="1" s="1"/>
  <c r="C229" i="1"/>
  <c r="F229" i="1" s="1"/>
  <c r="C230" i="1"/>
  <c r="F230" i="1" s="1"/>
  <c r="C231" i="1"/>
  <c r="F231" i="1" s="1"/>
  <c r="C232" i="1"/>
  <c r="F232" i="1" s="1"/>
  <c r="C233" i="1"/>
  <c r="F233" i="1" s="1"/>
  <c r="C234" i="1"/>
  <c r="F234" i="1" s="1"/>
  <c r="C235" i="1"/>
  <c r="F235" i="1" s="1"/>
  <c r="C236" i="1"/>
  <c r="F236" i="1" s="1"/>
  <c r="C237" i="1"/>
  <c r="F237" i="1" s="1"/>
  <c r="C238" i="1"/>
  <c r="F238" i="1" s="1"/>
  <c r="C239" i="1"/>
  <c r="F239" i="1" s="1"/>
  <c r="C240" i="1"/>
  <c r="F240" i="1" s="1"/>
  <c r="C241" i="1"/>
  <c r="F241" i="1" s="1"/>
  <c r="C242" i="1"/>
  <c r="F242" i="1" s="1"/>
  <c r="C243" i="1"/>
  <c r="F243" i="1" s="1"/>
  <c r="C244" i="1"/>
  <c r="F244" i="1" s="1"/>
  <c r="C245" i="1"/>
  <c r="F245" i="1" s="1"/>
  <c r="C246" i="1"/>
  <c r="F246" i="1" s="1"/>
  <c r="C247" i="1"/>
  <c r="F247" i="1" s="1"/>
  <c r="C248" i="1"/>
  <c r="F248" i="1" s="1"/>
  <c r="C249" i="1"/>
  <c r="F249" i="1" s="1"/>
  <c r="C250" i="1"/>
  <c r="F250" i="1" s="1"/>
  <c r="C251" i="1"/>
  <c r="F251" i="1" s="1"/>
  <c r="C252" i="1"/>
  <c r="F252" i="1" s="1"/>
  <c r="C253" i="1"/>
  <c r="F253" i="1" s="1"/>
  <c r="C254" i="1"/>
  <c r="F254" i="1" s="1"/>
  <c r="C255" i="1"/>
  <c r="F255" i="1" s="1"/>
  <c r="C256" i="1"/>
  <c r="F256" i="1" s="1"/>
  <c r="C257" i="1"/>
  <c r="F257" i="1" s="1"/>
  <c r="C258" i="1"/>
  <c r="F258" i="1" s="1"/>
  <c r="C259" i="1"/>
  <c r="F259" i="1" s="1"/>
  <c r="C260" i="1"/>
  <c r="F260" i="1" s="1"/>
  <c r="C261" i="1"/>
  <c r="F261" i="1" s="1"/>
  <c r="C262" i="1"/>
  <c r="F262" i="1" s="1"/>
  <c r="C263" i="1"/>
  <c r="F263" i="1" s="1"/>
  <c r="C264" i="1"/>
  <c r="F264" i="1" s="1"/>
  <c r="C265" i="1"/>
  <c r="F265" i="1" s="1"/>
  <c r="C266" i="1"/>
  <c r="F266" i="1" s="1"/>
  <c r="C267" i="1"/>
  <c r="F267" i="1" s="1"/>
  <c r="C268" i="1"/>
  <c r="F268" i="1" s="1"/>
  <c r="C269" i="1"/>
  <c r="F269" i="1" s="1"/>
  <c r="C270" i="1"/>
  <c r="F270" i="1" s="1"/>
  <c r="C271" i="1"/>
  <c r="F271" i="1" s="1"/>
  <c r="C272" i="1"/>
  <c r="F272" i="1" s="1"/>
  <c r="C273" i="1"/>
  <c r="F273" i="1" s="1"/>
  <c r="C274" i="1"/>
  <c r="F274" i="1" s="1"/>
  <c r="C275" i="1"/>
  <c r="F275" i="1" s="1"/>
  <c r="C276" i="1"/>
  <c r="F276" i="1" s="1"/>
  <c r="C277" i="1"/>
  <c r="F277" i="1" s="1"/>
  <c r="C278" i="1"/>
  <c r="F278" i="1" s="1"/>
  <c r="C279" i="1"/>
  <c r="F279" i="1" s="1"/>
  <c r="C280" i="1"/>
  <c r="F280" i="1" s="1"/>
  <c r="C281" i="1"/>
  <c r="F281" i="1" s="1"/>
  <c r="C282" i="1"/>
  <c r="F282" i="1" s="1"/>
  <c r="C283" i="1"/>
  <c r="F283" i="1" s="1"/>
  <c r="C284" i="1"/>
  <c r="F284" i="1" s="1"/>
  <c r="C285" i="1"/>
  <c r="F285" i="1" s="1"/>
  <c r="C286" i="1"/>
  <c r="F286" i="1" s="1"/>
  <c r="C287" i="1"/>
  <c r="F287" i="1" s="1"/>
  <c r="C288" i="1"/>
  <c r="F288" i="1" s="1"/>
  <c r="C289" i="1"/>
  <c r="F289" i="1" s="1"/>
  <c r="C290" i="1"/>
  <c r="F290" i="1" s="1"/>
  <c r="C291" i="1"/>
  <c r="F291" i="1" s="1"/>
  <c r="C292" i="1"/>
  <c r="F292" i="1" s="1"/>
  <c r="C293" i="1"/>
  <c r="F293" i="1" s="1"/>
  <c r="C294" i="1"/>
  <c r="F294" i="1" s="1"/>
  <c r="C295" i="1"/>
  <c r="F295" i="1" s="1"/>
  <c r="C296" i="1"/>
  <c r="F296" i="1" s="1"/>
  <c r="C297" i="1"/>
  <c r="F297" i="1" s="1"/>
  <c r="C298" i="1"/>
  <c r="F298" i="1" s="1"/>
  <c r="C299" i="1"/>
  <c r="F299" i="1" s="1"/>
  <c r="C300" i="1"/>
  <c r="F300" i="1" s="1"/>
  <c r="C301" i="1"/>
  <c r="F301" i="1" s="1"/>
  <c r="C302" i="1"/>
  <c r="F302" i="1" s="1"/>
  <c r="C303" i="1"/>
  <c r="F303" i="1" s="1"/>
  <c r="C304" i="1"/>
  <c r="F304" i="1" s="1"/>
  <c r="C305" i="1"/>
  <c r="F305" i="1" s="1"/>
  <c r="C306" i="1"/>
  <c r="F306" i="1" s="1"/>
  <c r="C307" i="1"/>
  <c r="F307" i="1" s="1"/>
  <c r="C308" i="1"/>
  <c r="F308" i="1" s="1"/>
  <c r="C309" i="1"/>
  <c r="F309" i="1" s="1"/>
  <c r="C310" i="1"/>
  <c r="F310" i="1" s="1"/>
  <c r="C311" i="1"/>
  <c r="F311" i="1" s="1"/>
  <c r="C312" i="1"/>
  <c r="F312" i="1" s="1"/>
  <c r="C313" i="1"/>
  <c r="F313" i="1" s="1"/>
  <c r="C314" i="1"/>
  <c r="F314" i="1" s="1"/>
  <c r="C315" i="1"/>
  <c r="F315" i="1" s="1"/>
  <c r="C316" i="1"/>
  <c r="F316" i="1" s="1"/>
  <c r="C317" i="1"/>
  <c r="F317" i="1" s="1"/>
  <c r="C318" i="1"/>
  <c r="F318" i="1" s="1"/>
  <c r="C319" i="1"/>
  <c r="F319" i="1" s="1"/>
  <c r="C320" i="1"/>
  <c r="F320" i="1" s="1"/>
  <c r="C321" i="1"/>
  <c r="F321" i="1" s="1"/>
  <c r="C322" i="1"/>
  <c r="F322" i="1" s="1"/>
  <c r="C323" i="1"/>
  <c r="F323" i="1" s="1"/>
  <c r="C324" i="1"/>
  <c r="F324" i="1" s="1"/>
  <c r="C325" i="1"/>
  <c r="F325" i="1" s="1"/>
  <c r="C326" i="1"/>
  <c r="F326" i="1" s="1"/>
  <c r="C327" i="1"/>
  <c r="F327" i="1" s="1"/>
  <c r="C328" i="1"/>
  <c r="F328" i="1" s="1"/>
  <c r="C329" i="1"/>
  <c r="F329" i="1" s="1"/>
  <c r="C330" i="1"/>
  <c r="F330" i="1" s="1"/>
  <c r="C331" i="1"/>
  <c r="F331" i="1" s="1"/>
  <c r="C332" i="1"/>
  <c r="F332" i="1" s="1"/>
  <c r="C333" i="1"/>
  <c r="F333" i="1" s="1"/>
  <c r="C334" i="1"/>
  <c r="F334" i="1" s="1"/>
  <c r="C335" i="1"/>
  <c r="F335" i="1" s="1"/>
  <c r="C336" i="1"/>
  <c r="F336" i="1" s="1"/>
  <c r="C337" i="1"/>
  <c r="F337" i="1" s="1"/>
  <c r="C338" i="1"/>
  <c r="F338" i="1" s="1"/>
  <c r="C339" i="1"/>
  <c r="F339" i="1" s="1"/>
  <c r="C340" i="1"/>
  <c r="F340" i="1" s="1"/>
  <c r="C341" i="1"/>
  <c r="F341" i="1" s="1"/>
  <c r="C342" i="1"/>
  <c r="F342" i="1" s="1"/>
  <c r="C343" i="1"/>
  <c r="F343" i="1" s="1"/>
  <c r="C344" i="1"/>
  <c r="F344" i="1" s="1"/>
  <c r="C345" i="1"/>
  <c r="F345" i="1" s="1"/>
  <c r="C346" i="1"/>
  <c r="F346" i="1" s="1"/>
  <c r="C347" i="1"/>
  <c r="F347" i="1" s="1"/>
  <c r="C348" i="1"/>
  <c r="F348" i="1" s="1"/>
  <c r="C349" i="1"/>
  <c r="F349" i="1" s="1"/>
  <c r="C350" i="1"/>
  <c r="F350" i="1" s="1"/>
  <c r="C351" i="1"/>
  <c r="F351" i="1" s="1"/>
  <c r="C352" i="1"/>
  <c r="F352" i="1" s="1"/>
  <c r="C353" i="1"/>
  <c r="F353" i="1" s="1"/>
  <c r="C354" i="1"/>
  <c r="F354" i="1" s="1"/>
  <c r="C355" i="1"/>
  <c r="F355" i="1" s="1"/>
  <c r="C356" i="1"/>
  <c r="F356" i="1" s="1"/>
  <c r="C357" i="1"/>
  <c r="F357" i="1" s="1"/>
  <c r="C358" i="1"/>
  <c r="F358" i="1" s="1"/>
  <c r="C359" i="1"/>
  <c r="F359" i="1" s="1"/>
  <c r="C360" i="1"/>
  <c r="F360" i="1" s="1"/>
  <c r="C361" i="1"/>
  <c r="F361" i="1" s="1"/>
  <c r="C362" i="1"/>
  <c r="F362" i="1" s="1"/>
  <c r="C363" i="1"/>
  <c r="F363" i="1" s="1"/>
  <c r="C364" i="1"/>
  <c r="F364" i="1" s="1"/>
  <c r="C365" i="1"/>
  <c r="F365" i="1" s="1"/>
  <c r="C366" i="1"/>
  <c r="F366" i="1" s="1"/>
  <c r="C367" i="1"/>
  <c r="F367" i="1" s="1"/>
  <c r="C368" i="1"/>
  <c r="F368" i="1" s="1"/>
  <c r="C369" i="1"/>
  <c r="F369" i="1" s="1"/>
  <c r="C370" i="1"/>
  <c r="F370" i="1" s="1"/>
  <c r="C371" i="1"/>
  <c r="F371" i="1" s="1"/>
  <c r="C372" i="1"/>
  <c r="F372" i="1" s="1"/>
  <c r="C373" i="1"/>
  <c r="F373" i="1" s="1"/>
  <c r="C374" i="1"/>
  <c r="F374" i="1" s="1"/>
  <c r="C375" i="1"/>
  <c r="F375" i="1" s="1"/>
  <c r="C376" i="1"/>
  <c r="F376" i="1" s="1"/>
  <c r="C377" i="1"/>
  <c r="F377" i="1" s="1"/>
  <c r="C378" i="1"/>
  <c r="F378" i="1" s="1"/>
  <c r="C379" i="1"/>
  <c r="F379" i="1" s="1"/>
  <c r="C380" i="1"/>
  <c r="F380" i="1" s="1"/>
  <c r="C381" i="1"/>
  <c r="F381" i="1" s="1"/>
  <c r="C382" i="1"/>
  <c r="F382" i="1" s="1"/>
  <c r="C383" i="1"/>
  <c r="F383" i="1" s="1"/>
  <c r="C384" i="1"/>
  <c r="F384" i="1" s="1"/>
  <c r="C385" i="1"/>
  <c r="F385" i="1" s="1"/>
  <c r="C386" i="1"/>
  <c r="F386" i="1" s="1"/>
  <c r="C387" i="1"/>
  <c r="F387" i="1" s="1"/>
  <c r="C388" i="1"/>
  <c r="F388" i="1" s="1"/>
  <c r="C389" i="1"/>
  <c r="F389" i="1" s="1"/>
  <c r="C390" i="1"/>
  <c r="F390" i="1" s="1"/>
  <c r="C391" i="1"/>
  <c r="F391" i="1" s="1"/>
  <c r="C392" i="1"/>
  <c r="F392" i="1" s="1"/>
  <c r="C393" i="1"/>
  <c r="F393" i="1" s="1"/>
  <c r="C394" i="1"/>
  <c r="F394" i="1" s="1"/>
  <c r="C395" i="1"/>
  <c r="F395" i="1" s="1"/>
  <c r="C396" i="1"/>
  <c r="F396" i="1" s="1"/>
  <c r="C397" i="1"/>
  <c r="F397" i="1" s="1"/>
  <c r="C398" i="1"/>
  <c r="F398" i="1" s="1"/>
  <c r="C399" i="1"/>
  <c r="F399" i="1" s="1"/>
  <c r="C400" i="1"/>
  <c r="F400" i="1" s="1"/>
  <c r="C401" i="1"/>
  <c r="F401" i="1" s="1"/>
  <c r="C402" i="1"/>
  <c r="F402" i="1" s="1"/>
  <c r="C26" i="1"/>
  <c r="F26" i="1" s="1"/>
  <c r="G266" i="1" l="1"/>
  <c r="G270" i="1"/>
  <c r="G272" i="1"/>
  <c r="G274" i="1"/>
  <c r="G276" i="1"/>
  <c r="G278" i="1"/>
  <c r="G280" i="1"/>
  <c r="G282" i="1"/>
  <c r="G284" i="1"/>
  <c r="G286" i="1"/>
  <c r="G288" i="1"/>
  <c r="G290" i="1"/>
  <c r="G292" i="1"/>
  <c r="G294" i="1"/>
  <c r="G296" i="1"/>
  <c r="G298" i="1"/>
  <c r="G300" i="1"/>
  <c r="G302" i="1"/>
  <c r="G304" i="1"/>
  <c r="G306" i="1"/>
  <c r="G308" i="1"/>
  <c r="G310" i="1"/>
  <c r="G312" i="1"/>
  <c r="G314" i="1"/>
  <c r="G316" i="1"/>
  <c r="G318" i="1"/>
  <c r="G320" i="1"/>
  <c r="G322" i="1"/>
  <c r="G324" i="1"/>
  <c r="G326" i="1"/>
  <c r="G328" i="1"/>
  <c r="G330" i="1"/>
  <c r="G332" i="1"/>
  <c r="G334" i="1"/>
  <c r="G336" i="1"/>
  <c r="G338" i="1"/>
  <c r="G340" i="1"/>
  <c r="G342" i="1"/>
  <c r="G344" i="1"/>
  <c r="G346" i="1"/>
  <c r="G348" i="1"/>
  <c r="G350" i="1"/>
  <c r="G352" i="1"/>
  <c r="G354" i="1"/>
  <c r="G356" i="1"/>
  <c r="G358" i="1"/>
  <c r="G360" i="1"/>
  <c r="G362" i="1"/>
  <c r="G364" i="1"/>
  <c r="G366" i="1"/>
  <c r="G368" i="1"/>
  <c r="G370" i="1"/>
  <c r="G372" i="1"/>
  <c r="G374" i="1"/>
  <c r="G376" i="1"/>
  <c r="G378" i="1"/>
  <c r="G380" i="1"/>
  <c r="G382" i="1"/>
  <c r="G384" i="1"/>
  <c r="G386" i="1"/>
  <c r="G388" i="1"/>
  <c r="G390" i="1"/>
  <c r="G392" i="1"/>
  <c r="G394" i="1"/>
  <c r="G396" i="1"/>
  <c r="G398" i="1"/>
  <c r="G400" i="1"/>
  <c r="G251" i="1"/>
  <c r="G253" i="1"/>
  <c r="G255" i="1"/>
  <c r="G257" i="1"/>
  <c r="G259" i="1"/>
  <c r="G261" i="1"/>
  <c r="G263" i="1"/>
  <c r="G265" i="1"/>
  <c r="G267" i="1"/>
  <c r="G269" i="1"/>
  <c r="G271" i="1"/>
  <c r="G279" i="1"/>
  <c r="G287" i="1"/>
  <c r="G295" i="1"/>
  <c r="G303" i="1"/>
  <c r="G311" i="1"/>
  <c r="G319" i="1"/>
  <c r="G327" i="1"/>
  <c r="G335" i="1"/>
  <c r="G343" i="1"/>
  <c r="G351" i="1"/>
  <c r="G359" i="1"/>
  <c r="G367" i="1"/>
  <c r="G375" i="1"/>
  <c r="G383" i="1"/>
  <c r="G391" i="1"/>
  <c r="G393" i="1"/>
  <c r="G399" i="1"/>
  <c r="G401" i="1"/>
  <c r="G252" i="1"/>
  <c r="G254" i="1"/>
  <c r="G256" i="1"/>
  <c r="G258" i="1"/>
  <c r="G260" i="1"/>
  <c r="G262" i="1"/>
  <c r="G264" i="1"/>
  <c r="G268" i="1"/>
  <c r="G273" i="1"/>
  <c r="G275" i="1"/>
  <c r="G277" i="1"/>
  <c r="G281" i="1"/>
  <c r="G283" i="1"/>
  <c r="G285" i="1"/>
  <c r="G289" i="1"/>
  <c r="G291" i="1"/>
  <c r="G293" i="1"/>
  <c r="G297" i="1"/>
  <c r="G299" i="1"/>
  <c r="G301" i="1"/>
  <c r="G305" i="1"/>
  <c r="G307" i="1"/>
  <c r="G309" i="1"/>
  <c r="G313" i="1"/>
  <c r="G315" i="1"/>
  <c r="G317" i="1"/>
  <c r="G321" i="1"/>
  <c r="G323" i="1"/>
  <c r="G325" i="1"/>
  <c r="G329" i="1"/>
  <c r="G331" i="1"/>
  <c r="G333" i="1"/>
  <c r="G337" i="1"/>
  <c r="G339" i="1"/>
  <c r="G341" i="1"/>
  <c r="G345" i="1"/>
  <c r="G347" i="1"/>
  <c r="G349" i="1"/>
  <c r="G353" i="1"/>
  <c r="G355" i="1"/>
  <c r="G357" i="1"/>
  <c r="G361" i="1"/>
  <c r="G363" i="1"/>
  <c r="G365" i="1"/>
  <c r="G369" i="1"/>
  <c r="G371" i="1"/>
  <c r="G373" i="1"/>
  <c r="G377" i="1"/>
  <c r="G379" i="1"/>
  <c r="G381" i="1"/>
  <c r="G385" i="1"/>
  <c r="G387" i="1"/>
  <c r="G389" i="1"/>
  <c r="G395" i="1"/>
  <c r="G397" i="1"/>
  <c r="G27" i="1" l="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402" i="1"/>
  <c r="G26" i="1" l="1"/>
  <c r="G642" i="1" s="1"/>
  <c r="C22" i="1" s="1"/>
  <c r="E642" i="1" l="1"/>
  <c r="F642" i="1" l="1"/>
</calcChain>
</file>

<file path=xl/sharedStrings.xml><?xml version="1.0" encoding="utf-8"?>
<sst xmlns="http://schemas.openxmlformats.org/spreadsheetml/2006/main" count="2130" uniqueCount="990">
  <si>
    <t>N° AMM</t>
  </si>
  <si>
    <t>Taux de la taxe</t>
  </si>
  <si>
    <t>Nature</t>
  </si>
  <si>
    <t>2010441 ACAKILL Substances naturelles huile de vaseline</t>
  </si>
  <si>
    <t>9200024 ACTIPRON PLUS Substances naturelles Huile de pétrole</t>
  </si>
  <si>
    <t>6200445 AESOUFRE VENTILE Substances naturelles Soufre trituré</t>
  </si>
  <si>
    <t>2060125 AGROGUARD-Z micro-organismes virus ZYMV-WK</t>
  </si>
  <si>
    <t>9600022 ALPHASIS EV substances naturelles huile de vaseline</t>
  </si>
  <si>
    <t>9900378 AMODE DF substances naturelles soufre micronisé</t>
  </si>
  <si>
    <t>2050038 Substances naturelles huile minérale paraffinique</t>
  </si>
  <si>
    <t>2140106 substances naturelles huile minérale paraffinique</t>
  </si>
  <si>
    <t>9000597 ANTI-OIDIUM MFR Substances naturelles soufre micronisé</t>
  </si>
  <si>
    <t>2110059 APC-09CD Substances naturelles bicarbonate de potassium</t>
  </si>
  <si>
    <t>2110196 APC-10CD Substances naturelles bicarbonate de potassium</t>
  </si>
  <si>
    <t>2100207 AQ 10 micro-organismes Ampelomyces quisqualis</t>
  </si>
  <si>
    <t>2120173 ARGI JARDIN Substances naturelles kaolin</t>
  </si>
  <si>
    <t>2120158 ARGI NATURE Substances naturelles kaolin</t>
  </si>
  <si>
    <t>2120158 ARGICAL PRO Substances naturelles kaolin</t>
  </si>
  <si>
    <t>2110059 ARMICARB Substances naturelles Bicarbonate de potassium</t>
  </si>
  <si>
    <t>2110196 ARMICARB JARDIN Substances naturelles Bicarbonate de potassium</t>
  </si>
  <si>
    <t>2000467 ATENAE DF Substances naturelles soufre micronisé</t>
  </si>
  <si>
    <t>2090103 AZUPEC WG Substances naturelles soufre</t>
  </si>
  <si>
    <t>2100030 BABOXX Substances naturelles Phosphate ferrique</t>
  </si>
  <si>
    <t>2010513 BACIVERS DF micro-organismes Bacillus thuringiensis var. kurstaki ABTS-351</t>
  </si>
  <si>
    <t>2010513 BACTURA DF micro-organismes Bacillus thuringiensis var. kurstaki ABTS-351</t>
  </si>
  <si>
    <t>6800093 BADISOUFRE M Substances naturelles soufre micronisé</t>
  </si>
  <si>
    <t>2100038 BAIKAL WP Substances naturelles kaolin</t>
  </si>
  <si>
    <t>2140160 BALLAD micro-organismes Bacillus pumilus souche QST 2808</t>
  </si>
  <si>
    <t>2140255 BELOUKHA Substances naturelles Acide pélargonique</t>
  </si>
  <si>
    <t>7400619 BERELEX Substances naturelles acide gibberellique</t>
  </si>
  <si>
    <t>2140001 BERELEX 40SG Substances naturelles acide gibberellique</t>
  </si>
  <si>
    <t>2000211 BIO MACC DG Substances naturelles soufre micronisé</t>
  </si>
  <si>
    <t>2010513 BIOBIT DF micro-organismes Bacillus thuringiensis var. kurstaki ABTS-351</t>
  </si>
  <si>
    <t>2110079 BLOSSOM PROTECT micro-organismes</t>
  </si>
  <si>
    <t>2120082 BOTECTOR micro-organismes</t>
  </si>
  <si>
    <t>8700571 BOUILLIE NANTAISE Substances naturelles soufre</t>
  </si>
  <si>
    <t>7600426 BUMINAL Substances naturelles Hydrolysat de proteines</t>
  </si>
  <si>
    <t>2140187 CAPEX micro-organismes adoxophyes orana granulovirus</t>
  </si>
  <si>
    <t>2130046 CARPOF Phéromones E, e-8, 10-dodecadiene-1-ol</t>
  </si>
  <si>
    <t>9800076 CARPOVIRUSINE 2000 micro-organismes Virus de la granulose (CpGV)</t>
  </si>
  <si>
    <t>2120120 CARPOVIRUSINE EVO 2 micro-organismes Cydia pomonella granulovirus</t>
  </si>
  <si>
    <t>9800096 CATANE substances naturelles huile minérale paraffinique</t>
  </si>
  <si>
    <t>2080056 CERALL micro-organismes Pseudomonas chlororaphis souche MA 342</t>
  </si>
  <si>
    <t>2110195 CERTASOL substances naturelles farine de sang</t>
  </si>
  <si>
    <t>2100036 CHECKMATE CM-XL Phéromones E, e-8, 10-dodecadiene-1-ol</t>
  </si>
  <si>
    <t>2130272 CIDETRAK-CM Phéromones Codlemone</t>
  </si>
  <si>
    <t>2130273 CIDETRAK-EGVM Phéromones E7, z9-dodecadienylacetate</t>
  </si>
  <si>
    <t>2140143 CIDETRAK-OFM Phéromones</t>
  </si>
  <si>
    <t>2140036 CINERKIL micro-organismes</t>
  </si>
  <si>
    <t>9200235 CITROLE substances naturelles huile minérale paraffinique</t>
  </si>
  <si>
    <t>9700449 CITROTHIOL DG Substances naturelles soufre micronisé</t>
  </si>
  <si>
    <t>9800245 COLLOMIC SP Substances naturelles soufre micronisé</t>
  </si>
  <si>
    <t>9700451 COLLOMIC SP Substances naturelles soufre micronisé</t>
  </si>
  <si>
    <t>9400501 COLPENN Substances naturelles soufre</t>
  </si>
  <si>
    <t>9700448 COLPENN DG Substances naturelles soufre micronisé</t>
  </si>
  <si>
    <t>8700676 CONFUSALINE Phéromones</t>
  </si>
  <si>
    <t>2100130 CONFUSE Phéromones</t>
  </si>
  <si>
    <t>2130052 CONFUZ 2 3G Phéromones E7, Z9-dodecadienylacétate</t>
  </si>
  <si>
    <t>9900189 CONTANS WG micro-organismes Coniothyrium minitans</t>
  </si>
  <si>
    <t>2130277 COSAVET DF substances naturelles soufre</t>
  </si>
  <si>
    <t>7700725 COSMOSEN Substances naturelles soufre micronisé, soufre</t>
  </si>
  <si>
    <t>9600250 COVER DF substances naturelles soufre micronisé</t>
  </si>
  <si>
    <t>2140084 CURATIO substances naturelles Polysulfure de calcium</t>
  </si>
  <si>
    <t>2130115 DECIS TRAP</t>
  </si>
  <si>
    <t>9200482 DELFIN micro-organismes Bacillus thuringiensis sp. kurstaki SA-11</t>
  </si>
  <si>
    <t>2030175 DELFIN JARDIN micro-organismes Bacillus thuringiensis sp. kurstaki SA-11</t>
  </si>
  <si>
    <t>2110056 DEVATOL Substances naturelles Acide pelargonique</t>
  </si>
  <si>
    <t>2010513 DIPEL DF micro-organismes Bacillus thuringiensis var. kurstaki ABTS-351</t>
  </si>
  <si>
    <t>2100242 ECODIAN CP Phéromones Codlemone</t>
  </si>
  <si>
    <t>9800030 ECOPOM Phéromones Codlemone</t>
  </si>
  <si>
    <t>2000550 EQUIVO+ Substances naturelles Gibberellines (A4 + A7)</t>
  </si>
  <si>
    <t>2080004 ESQUIVE WP micro-organismes trichoderma atroviride I-1237</t>
  </si>
  <si>
    <t>9300504 EUPHYTANE GOLD Substances naturelles Huile de vaseline</t>
  </si>
  <si>
    <t>2110074 EXOSEX CM Phéromones Codlemone</t>
  </si>
  <si>
    <t>6600322 FCH 60 I Substances naturelles Composition complexe</t>
  </si>
  <si>
    <t>8000374 FCH 675 Substances naturelles huile de pin, résines</t>
  </si>
  <si>
    <t>6600323 FEGOL Substances naturelles Poudre de corne, composition complexe</t>
  </si>
  <si>
    <t>2020003 FERRAMOL Substances naturelles Phosphate ferrique</t>
  </si>
  <si>
    <t>2060042 FERSEX CHS C TM Phéromones</t>
  </si>
  <si>
    <t>2110056 FINALSAN Substances naturelles Acide pélargonique</t>
  </si>
  <si>
    <t>2110033 FINALSAN AF Substances naturelles Acide pélargonique</t>
  </si>
  <si>
    <t>8500470 FINAVESTAN EMA Substances naturelles Huile de vaseline</t>
  </si>
  <si>
    <t>2120069 FLOCTER micro-organismes Bacillus firmus I-1582</t>
  </si>
  <si>
    <t>5100219 FLUID ANCRE 2 Substances naturelles soufre sublimé</t>
  </si>
  <si>
    <t>5100219 FLUIDOSOUFRE Substances naturelles soufre sublimé</t>
  </si>
  <si>
    <t>8900137 FORAY 48 B micro-organismes Bacillus thuringiensis var. kurstaki ABTS-351</t>
  </si>
  <si>
    <t>2120173 FRUCTIFIA Substances naturelles kaolin</t>
  </si>
  <si>
    <t>9300055 GAMMASOUFRE Substances naturelles soufre micronisé</t>
  </si>
  <si>
    <t>2030461 GIBB 3 Substances naturelles acide gibberellique</t>
  </si>
  <si>
    <t>2030259 GIBB PLUS Substances naturelles Gibberellines (A4 + A7)</t>
  </si>
  <si>
    <t>2100196 GIBB PLUS 10 SL Substances naturelles Gibberellines (A4 + A7)</t>
  </si>
  <si>
    <t>2000536 GINKO Phéromones</t>
  </si>
  <si>
    <t>2110079 GINKO DUO Phéromones</t>
  </si>
  <si>
    <t>7400657 GOLCLAIR Substances naturelles soufre micronisé</t>
  </si>
  <si>
    <t>2140094 HELICOVEX micro-organismes</t>
  </si>
  <si>
    <t>9000222 HELIOSOUFRE S Substances naturelles soufre</t>
  </si>
  <si>
    <t>2140166 HERBICLEAN ALLEES Substances naturelles acide caprylique + acide caprique</t>
  </si>
  <si>
    <t>2140167 HERBICLEAN JARDIN Substances naturelles acide caprylique + acide caprique</t>
  </si>
  <si>
    <t>2140121 HERBISTOP Substances naturelles Acide pélargonique</t>
  </si>
  <si>
    <t>9600320 HIVERSAIN Substances naturelles huile de vaseline</t>
  </si>
  <si>
    <t>9400039 substances naturelles huile de colza</t>
  </si>
  <si>
    <t>2120124 IMAGO Phéromones</t>
  </si>
  <si>
    <t>9800396 INSECTES D'HIVER Substances naturelles huile minérale paraffinique</t>
  </si>
  <si>
    <t>2010327 INSECTOBIOL 2 X micro-organismes Bacillus thuringiensis var. kurstaki ABTS-351</t>
  </si>
  <si>
    <t>2000105 INSECTOBIOL J micro-organismes Bacillus thuringiensis var. kurstaki ABTS-351</t>
  </si>
  <si>
    <t>2020021 IODUS 2 CEREALES Substances naturelles laminarine</t>
  </si>
  <si>
    <t>2080019 Substances naturelles laminarine</t>
  </si>
  <si>
    <t>2100241 ISOMATE – OFM Phéromones</t>
  </si>
  <si>
    <t>9900123 ISOMATE C Phéromones E, e-8, 10-dodecadiene-1-ol</t>
  </si>
  <si>
    <t>2040120 ISOMATE C PLUS Phéromones E, e-8, 10-dodecadiene-1-ol</t>
  </si>
  <si>
    <t>2040121 ISOMATE C TT Phéromones</t>
  </si>
  <si>
    <t>2120033 ISOMATE JARDIN Phéromones E, e-8, 10-dodecadiene-1-ol</t>
  </si>
  <si>
    <t>2120105 ISOMATE OFM ROSSO Phéromones</t>
  </si>
  <si>
    <t>2120130 ISOMATE-OFM TT Phéromones</t>
  </si>
  <si>
    <t>2130109 ISONET 1+2 Phéromones</t>
  </si>
  <si>
    <t>2130108 ISONET 2 Phéromones E7, z9-dodecadienylacetate</t>
  </si>
  <si>
    <t>2130064 ISONET DUO Phéromones</t>
  </si>
  <si>
    <t>2140043 ISONET L Phéromones E7, Z9-dodecadienylacétate</t>
  </si>
  <si>
    <t>2140044 ISONET L PLUS Phéromones</t>
  </si>
  <si>
    <t>2120030 ISONET LE Phéromones</t>
  </si>
  <si>
    <t>2140254 KATOUN Substances naturelles Acide pélargonique</t>
  </si>
  <si>
    <t>2140027 K-BLOC Substances naturelles bicarbonate de potassium</t>
  </si>
  <si>
    <t>7600471 KOLTHIOR Substances naturelles soufre micronisé</t>
  </si>
  <si>
    <t>9900245 KUMULAN Substances naturelles soufre micronisé</t>
  </si>
  <si>
    <t>9200214 KUMULUS DF Substances naturelles soufre micronisé</t>
  </si>
  <si>
    <t>2010410 KUMULUS JARDIN Substances naturelles soufre micronisé</t>
  </si>
  <si>
    <t>2100236 KUMUZORLA Substances naturelles soufre micronisé</t>
  </si>
  <si>
    <t>9800455 LABELIS Substances naturelles soufre</t>
  </si>
  <si>
    <t>2030184 LABELIS EV Substances naturelles soufre micronisé</t>
  </si>
  <si>
    <t>9700519 L'AVY Substances naturelles Huile de vaseline</t>
  </si>
  <si>
    <t>2140252 LIM'AGRO Substances naturelles Phosphate ferrique</t>
  </si>
  <si>
    <t>2130175 MADEX PRO micro-organismes Cydia pomonella granulovirus</t>
  </si>
  <si>
    <t>2140238 MADEX TWIN micro-organismes Cydia pomonella granulovirus</t>
  </si>
  <si>
    <t>2140091 MAGNET MED Deltamethrine</t>
  </si>
  <si>
    <t>2010101 Substances naturelles soufre</t>
  </si>
  <si>
    <t>2110055 MET 52 Granulé micro-organismes Metarhizium anisopliae</t>
  </si>
  <si>
    <t>9600141 MICROSOFRAL SC Substances naturelles soufre micronisé</t>
  </si>
  <si>
    <t>6000233 Substances naturelles soufre micronisé</t>
  </si>
  <si>
    <t>5000014 MICROTHIOL Substances naturelles soufre micronisé</t>
  </si>
  <si>
    <t>2000018 Substances naturelles soufre micronisé</t>
  </si>
  <si>
    <t>9800245 Substances naturelles soufre micronisé</t>
  </si>
  <si>
    <t>9500341 Substances naturelles soufre</t>
  </si>
  <si>
    <t>2140208 MYCOSTOP micro-organismes Streptomyces K61</t>
  </si>
  <si>
    <t>2040354 MYCOTAL micro-organismes Verticillium lecanii</t>
  </si>
  <si>
    <t>2110150 NATUREN ERADIBUG Substances naturelles huile de colza</t>
  </si>
  <si>
    <t>2110149 NATUREN ERADIGUN Substances naturelles huile de colza</t>
  </si>
  <si>
    <t>9700038 NATUREN EV Substances naturelles huile de colza</t>
  </si>
  <si>
    <t>2130153 NATUREN EXPRESS Substances naturelles acide acétique</t>
  </si>
  <si>
    <t>9800524 NATUREN J Substances naturelles huile de colza</t>
  </si>
  <si>
    <t>2020003 NEU 1165 M Substances naturelles Phosphate ferrique</t>
  </si>
  <si>
    <t>2110031 NEUDORFF 1181 M Substances naturelles Phosphate ferrique</t>
  </si>
  <si>
    <t>2080108 NEXY micro-organismes candida oleophila souche O</t>
  </si>
  <si>
    <t>9700355 NOVAGIB Substances naturelles Gibberellines (A4 + A7)</t>
  </si>
  <si>
    <t>9800280 NOVODOR FC micro-organismes Bacillus thuringiensis var. tenebrionis</t>
  </si>
  <si>
    <t>2000018 OIDASE 80 Substances naturelles soufre micronisé</t>
  </si>
  <si>
    <t>9900390 OLIBLAN Substances naturelles huile de vaseline</t>
  </si>
  <si>
    <t>9300093 OSTRINIL micro-organismes Spores de Beauveria bassiana 147</t>
  </si>
  <si>
    <t>9800245 OTENTIC Substances naturelles soufre micronisé</t>
  </si>
  <si>
    <t>9300504 OVIPHYT Substances naturelles huile de vaseline</t>
  </si>
  <si>
    <t>2080010 OVIPRON PLUS Substances naturelles huile minérale paraffinique</t>
  </si>
  <si>
    <t>9400496 OVISPRAY Substances naturelles huile minérale paraffinique</t>
  </si>
  <si>
    <t>2070108 PEL101GV Substances naturelles Heptamaloxyloglucan</t>
  </si>
  <si>
    <t>9200417 PENN'S Substances naturelles soufre micronisé</t>
  </si>
  <si>
    <t>9000452 PENNSOUFRE Substances naturelles soufre micronisé</t>
  </si>
  <si>
    <t>9000450 PENNTHIOL Substances naturelles soufre micronisé</t>
  </si>
  <si>
    <t>7900468 PHEROPRAX Phéromones agrégation Methyl butenol, 5-6 verbenol</t>
  </si>
  <si>
    <t>2120017 POMMUS Phéromones</t>
  </si>
  <si>
    <t>2040336 PONROUCH Substances naturelles Soufre trituré</t>
  </si>
  <si>
    <t>2010206 PREFERAL micro-organismes</t>
  </si>
  <si>
    <t>2120177 PRESTOP micro-organismes Gliocladium catenulatum souche J 1446</t>
  </si>
  <si>
    <t>9000737 PROGIBB Substances naturelles acide gibberellique</t>
  </si>
  <si>
    <t>2090102 QUALISOUFRE Substances naturelles soufre</t>
  </si>
  <si>
    <t>9400459 Phéromones</t>
  </si>
  <si>
    <t>9400458 Phéromones</t>
  </si>
  <si>
    <t>2140215 RAK 1 +2 MIX Phéromones</t>
  </si>
  <si>
    <t>9400462 RAK 1 COCHYLIS Phéromones Z9-dodecenylacétate</t>
  </si>
  <si>
    <t>9400460 Phéromones E7, Z9-dodecadienylacétate</t>
  </si>
  <si>
    <t>2140146 RAK 3 SUPER Phéromones E8, E10-dodecadien-1-ol + tetradecyl acetate</t>
  </si>
  <si>
    <t>8900685 RAK 5 Phéromones</t>
  </si>
  <si>
    <t>2000551 REGU-GIBB+ Substances naturelles Gibberellines (A4 + A7)</t>
  </si>
  <si>
    <t>8300451 REGULEX Substances naturelles Gibberellines (A4 + A7)</t>
  </si>
  <si>
    <t>2110120 Substances naturelles Poivre</t>
  </si>
  <si>
    <t>2130009 Substances naturelles Poivre</t>
  </si>
  <si>
    <t>9600242 Substances naturelles huile minérale paraffinique</t>
  </si>
  <si>
    <t>2120176 ROTSTOP micro-organismes Phlebiopsis gigantea</t>
  </si>
  <si>
    <t>9000143 Substances naturelles Composition complexe</t>
  </si>
  <si>
    <t>2010513 SCUTELLO DF micro-organismes Bacillus thuringiensis var. kurstaki ABTS-351</t>
  </si>
  <si>
    <t>2030055 SEPPIC JARDIN Substances naturelles huiles blanches de pétrole</t>
  </si>
  <si>
    <t>2050001 micro-organismes Bacillus subtilis QST 713</t>
  </si>
  <si>
    <t>2110040 SERENADE JARDINS micro-organismes Bacillus subtilis QST 713</t>
  </si>
  <si>
    <t>2100162 SERENADE MAX micro-organismes Bacillus subtilis QST 713</t>
  </si>
  <si>
    <t>2100030 SLUXX HP/SLUXX Substances naturelles Phosphate ferrique</t>
  </si>
  <si>
    <t>2120134 SMARTBAYT Substances naturelles Phosphate ferrique</t>
  </si>
  <si>
    <t>9200352 SODIEX Substances naturelles soufre micronisé</t>
  </si>
  <si>
    <t>9200360 SOFRAL Substances naturelles soufre micronisé</t>
  </si>
  <si>
    <t>9700539 SOFRAL SPECIAL Substances naturelles soufre micronisé</t>
  </si>
  <si>
    <t>9100533 SOFRIL GD Substances naturelles soufre micronisé</t>
  </si>
  <si>
    <t>9800245 SOFRIL GD Substances naturelles soufre micronisé</t>
  </si>
  <si>
    <t>2100038 SOKALCIARBO WP Substances naturelles Kaolin</t>
  </si>
  <si>
    <t>2030466 SOFLUID Substances naturelles soufre trituré ventilé</t>
  </si>
  <si>
    <t>2140134 SOFLUID DP Substances naturelles</t>
  </si>
  <si>
    <t>7800481 SOLFO LI Substances naturelles soufre micronisé</t>
  </si>
  <si>
    <t>9600073 SOLFOMEL Substances naturelles soufre micronisé</t>
  </si>
  <si>
    <t>9800221 SOUFRE BASF HJ Substances naturelles soufre micronisé</t>
  </si>
  <si>
    <t>9700440 SOUFREBE DG Substances naturelles soufre micronisé</t>
  </si>
  <si>
    <t>9800245 SOUFREBE DG Substances naturelles soufre micronisé</t>
  </si>
  <si>
    <t>2060192 SOUFROR Substances naturelles Soufre</t>
  </si>
  <si>
    <t>9800401 SPASIS Substances naturelles huile de vaseline</t>
  </si>
  <si>
    <t>2010643 STEFAGIB Substances naturelles Gibberellines (A4 + A7)</t>
  </si>
  <si>
    <t>2050030 STIFENIA Substances naturelles FEN 560 (Fenu grec)</t>
  </si>
  <si>
    <t>2110009 STOP GIBIER PLUS Substances naturelles Huile de poisson</t>
  </si>
  <si>
    <t>9500235 STOP GIBIER TN Substances naturelles Huile minérale paraffinique, Huiles de poisson</t>
  </si>
  <si>
    <t>2120042 STOP SANGLIER PLUS Substances naturelles Poivre</t>
  </si>
  <si>
    <t>9800402 STORMING Substances naturelles huile de vaseline</t>
  </si>
  <si>
    <t>9600335 SULFASIS Substances naturelles soufre</t>
  </si>
  <si>
    <t>9600248 SULFOJET DF Substances naturelles soufre micronisé</t>
  </si>
  <si>
    <t>9700455 SULFOL LS Substances naturelles soufre micronisé</t>
  </si>
  <si>
    <t>9800245 SULFOL LS Substances naturelles soufre micronisé</t>
  </si>
  <si>
    <t>9700454 SULFORIX LS Substances naturelles soufre micronisé</t>
  </si>
  <si>
    <t>9500480 SULFOSTAR Substances naturelles soufre micronisé</t>
  </si>
  <si>
    <t>2090103 SULPEC Substances naturelles soufre</t>
  </si>
  <si>
    <t>2060034 Substances naturelles Kaolin</t>
  </si>
  <si>
    <t>9800324 TENDER DF Substances naturelles soufre micronisé</t>
  </si>
  <si>
    <t>9500147 THIOVIT JARDIN Substances naturelles soufre micronisé</t>
  </si>
  <si>
    <t>2000018 THIOVIT PRO Substances naturelles soufre micronisé</t>
  </si>
  <si>
    <t>8800469 Substances naturelles huile minérale paraffinique</t>
  </si>
  <si>
    <t>2090168 TRIAGRO GR micro-organismes Trichoderma harzianum (spores)</t>
  </si>
  <si>
    <t>2090169 TRIAGRO WG micro-organismes Trichoderma harzianum (spores)</t>
  </si>
  <si>
    <t>2090169 TRIANUM G micro-organismes Trichoderma harzianum (spores)</t>
  </si>
  <si>
    <t>2090168 TRIANUM P micro-organismes Trichoderma harzianum (spores)</t>
  </si>
  <si>
    <t>2120057 TRICO Substances naturelles graisse de mouton</t>
  </si>
  <si>
    <t>2000468 TRILOG Substances naturelles soufre micronisé</t>
  </si>
  <si>
    <t>2020021 Substances naturelles laminarine</t>
  </si>
  <si>
    <t>9700519 VAZYL-Y Substances naturelles huile de vaseline</t>
  </si>
  <si>
    <t>7600310 Substances naturelles Souffre trituré</t>
  </si>
  <si>
    <t>7100322 VENTIFLUID Substances naturelles soufre</t>
  </si>
  <si>
    <t>2130112 VIO-TRAP piège Hydrolysat de proteines + deltamethrine</t>
  </si>
  <si>
    <t>9700114 VISUL GD 80 Substances naturelles soufre micronisé</t>
  </si>
  <si>
    <t>2040336 VITISOUFRE Substances naturelles Soufre trituré</t>
  </si>
  <si>
    <t>2030175 WASCO JARDIN micro-organismes Bacillus thuringiensis sp. kurstaki SA-11</t>
  </si>
  <si>
    <t>9200482 WASCO WG micro-organismes Bacillus thuringiensis sp. kurstaki SA-11</t>
  </si>
  <si>
    <t>8700752 WOBRA Substances naturelles Sable quartzeux</t>
  </si>
  <si>
    <t>2130089 XEDAVIR micro-organismes Trichorderma asperellum TV1</t>
  </si>
  <si>
    <t>2020241 XEN TARI micro-organismes Bacillus thuringiensis subsp. Aizawai</t>
  </si>
  <si>
    <t>7600310 OÏDIOL POUDRAGE Substances naturelles soufre trituré</t>
  </si>
  <si>
    <t>liste globale</t>
  </si>
  <si>
    <t>IODUS 2 CULTURES SPECIALISEES</t>
  </si>
  <si>
    <t>MALADIES DES ROSIERS CPJ</t>
  </si>
  <si>
    <t>MICROTHIOL SPECIAL DG</t>
  </si>
  <si>
    <t>MICROTHIOL SPECIAL DISPERSS</t>
  </si>
  <si>
    <t>THIOVIT GOLD MICROBILLES</t>
  </si>
  <si>
    <t>THIOVIT JET MICROBILLES</t>
  </si>
  <si>
    <t>NOM COMMERCIAL</t>
  </si>
  <si>
    <t>SUBSTANCES ACTIVES</t>
  </si>
  <si>
    <t>MA No.</t>
  </si>
  <si>
    <t>Trade Name</t>
  </si>
  <si>
    <t>Sales Volume</t>
  </si>
  <si>
    <t>Pretax Turnover</t>
  </si>
  <si>
    <t>Amount of Tax</t>
  </si>
  <si>
    <t>Tax Payable</t>
  </si>
  <si>
    <t>Our references:</t>
  </si>
  <si>
    <r>
      <rPr>
        <u/>
        <sz val="13"/>
        <color theme="1"/>
        <rFont val="Calibri"/>
        <family val="2"/>
        <scheme val="minor"/>
      </rPr>
      <t>SIRET No.</t>
    </r>
    <r>
      <rPr>
        <sz val="13"/>
        <color theme="1"/>
        <rFont val="Calibri"/>
        <family val="2"/>
        <scheme val="minor"/>
      </rPr>
      <t>: 130 012 024 00183</t>
    </r>
  </si>
  <si>
    <r>
      <rPr>
        <u/>
        <sz val="13"/>
        <color theme="1"/>
        <rFont val="Calibri"/>
        <family val="2"/>
        <scheme val="minor"/>
      </rPr>
      <t>VAT No.</t>
    </r>
    <r>
      <rPr>
        <sz val="13"/>
        <color theme="1"/>
        <rFont val="Calibri"/>
        <family val="2"/>
        <scheme val="minor"/>
      </rPr>
      <t>: FR54 130012024</t>
    </r>
  </si>
  <si>
    <r>
      <rPr>
        <u/>
        <sz val="13"/>
        <color theme="1"/>
        <rFont val="Calibri"/>
        <family val="2"/>
        <scheme val="minor"/>
      </rPr>
      <t>IBAN</t>
    </r>
    <r>
      <rPr>
        <sz val="13"/>
        <color theme="1"/>
        <rFont val="Calibri"/>
        <family val="2"/>
        <scheme val="minor"/>
      </rPr>
      <t>: FR76 1007 1940 0000 0010 0043 619</t>
    </r>
  </si>
  <si>
    <r>
      <rPr>
        <u/>
        <sz val="13"/>
        <color theme="1"/>
        <rFont val="Calibri"/>
        <family val="2"/>
        <scheme val="minor"/>
      </rPr>
      <t>BIC</t>
    </r>
    <r>
      <rPr>
        <sz val="13"/>
        <color theme="1"/>
        <rFont val="Calibri"/>
        <family val="2"/>
        <scheme val="minor"/>
      </rPr>
      <t>: TRPUFRP1</t>
    </r>
  </si>
  <si>
    <r>
      <t>Contact</t>
    </r>
    <r>
      <rPr>
        <b/>
        <i/>
        <sz val="13"/>
        <color theme="1"/>
        <rFont val="Calibri"/>
        <family val="2"/>
        <scheme val="minor"/>
      </rPr>
      <t>: Service recouvrement (debt collection dept.)</t>
    </r>
  </si>
  <si>
    <t>Name:</t>
  </si>
  <si>
    <t>Address:</t>
  </si>
  <si>
    <t>Post code:</t>
  </si>
  <si>
    <t>Town/City:</t>
  </si>
  <si>
    <t>Country:</t>
  </si>
  <si>
    <t>Inter-EU VAT No.:</t>
  </si>
  <si>
    <t>Contact person's telephone number:</t>
  </si>
  <si>
    <t>Contact person's name:</t>
  </si>
  <si>
    <t>Contact person's email address:</t>
  </si>
  <si>
    <t xml:space="preserve">Tax period: </t>
  </si>
  <si>
    <t>Amount of tax:</t>
  </si>
  <si>
    <t>Other</t>
  </si>
  <si>
    <t>KOLTHIOR</t>
  </si>
  <si>
    <t>THIOVIT PRO</t>
  </si>
  <si>
    <t>ATENEA DF</t>
  </si>
  <si>
    <t>TRILOG</t>
  </si>
  <si>
    <t>GINKO</t>
  </si>
  <si>
    <t>KUMULUS JARDIN</t>
  </si>
  <si>
    <t>BACIVERS DF</t>
  </si>
  <si>
    <t>BACTURA DF</t>
  </si>
  <si>
    <t>BIOBIT DF</t>
  </si>
  <si>
    <t>DIPEL DF</t>
  </si>
  <si>
    <t>SCUTELLO DF</t>
  </si>
  <si>
    <t>IODUS 2 CEREALES</t>
  </si>
  <si>
    <t>LABELIS EV</t>
  </si>
  <si>
    <t>SOFLUID</t>
  </si>
  <si>
    <t>ISOMATE C PLUS</t>
  </si>
  <si>
    <t>ISOMATE C TT</t>
  </si>
  <si>
    <t>PONROUCH</t>
  </si>
  <si>
    <t>VITISOUFRE</t>
  </si>
  <si>
    <t>MYCOTAL</t>
  </si>
  <si>
    <t>STIFENIA</t>
  </si>
  <si>
    <t>FERSEX CHS C TM</t>
  </si>
  <si>
    <t>AGROGUARD-Z</t>
  </si>
  <si>
    <t>SOUFROR</t>
  </si>
  <si>
    <t>PEL101GV</t>
  </si>
  <si>
    <t>ESQUIVE WP</t>
  </si>
  <si>
    <t>CERALL</t>
  </si>
  <si>
    <t>QUALISOUFRE</t>
  </si>
  <si>
    <t>SULPEC</t>
  </si>
  <si>
    <t>AZUPEC WG</t>
  </si>
  <si>
    <t>GRAIN D'OR</t>
  </si>
  <si>
    <t>OROFLUID</t>
  </si>
  <si>
    <t>TRIAGRO GR</t>
  </si>
  <si>
    <t>TRIAGRO WG</t>
  </si>
  <si>
    <t>INSECTICIDE SPRUZIT AF</t>
  </si>
  <si>
    <t>CHECKMATE CM-XL</t>
  </si>
  <si>
    <t>BAIKAL WP</t>
  </si>
  <si>
    <t>SOKALCIARBO WP</t>
  </si>
  <si>
    <t>CONFUSE</t>
  </si>
  <si>
    <t>AQ 10</t>
  </si>
  <si>
    <t>KUMUZORLA</t>
  </si>
  <si>
    <t>ECODIAN CP</t>
  </si>
  <si>
    <t>STOP GIBIER PLUS</t>
  </si>
  <si>
    <t>Huile de poisson</t>
  </si>
  <si>
    <t>APC-09CD</t>
  </si>
  <si>
    <t>ARMICARB</t>
  </si>
  <si>
    <t>EXOSEX CM</t>
  </si>
  <si>
    <t>BLOSSOM PROTECT</t>
  </si>
  <si>
    <t>NATUREN ERADIGUN</t>
  </si>
  <si>
    <t>NATUREN ERADIBUG</t>
  </si>
  <si>
    <t>CERTASOL</t>
  </si>
  <si>
    <t>ARMICARB JARDIN</t>
  </si>
  <si>
    <t>POMMUS</t>
  </si>
  <si>
    <t>ISONET LE</t>
  </si>
  <si>
    <t>TRICO</t>
  </si>
  <si>
    <t>BOTECTOR</t>
  </si>
  <si>
    <t>ISOMATE OFM ROSSO</t>
  </si>
  <si>
    <t>CARPOVIRUSINE EVO 2</t>
  </si>
  <si>
    <t>IMAGO</t>
  </si>
  <si>
    <t>ISOMATE-OFM TT</t>
  </si>
  <si>
    <t>ARGI NATURE</t>
  </si>
  <si>
    <t>ARGICAL PRO</t>
  </si>
  <si>
    <t>Soufre</t>
  </si>
  <si>
    <t>ARGI JARDIN</t>
  </si>
  <si>
    <t>FRUCTIFIA</t>
  </si>
  <si>
    <t>ROTSTOP</t>
  </si>
  <si>
    <t>Phlebiopsis gigantea</t>
  </si>
  <si>
    <t>PRESTOP</t>
  </si>
  <si>
    <t>CARPOF</t>
  </si>
  <si>
    <t>ISONET DUO</t>
  </si>
  <si>
    <t>XEDAVIR</t>
  </si>
  <si>
    <t>ISONET 2</t>
  </si>
  <si>
    <t>ISONET 1+2</t>
  </si>
  <si>
    <t>VIO-TRAP</t>
  </si>
  <si>
    <t>CERATIPACK</t>
  </si>
  <si>
    <t>MADEX PRO</t>
  </si>
  <si>
    <t>CIDETRAK-CM</t>
  </si>
  <si>
    <t>COSAVET DF</t>
  </si>
  <si>
    <t>SOFRAL FLO</t>
  </si>
  <si>
    <t>K-BLOC</t>
  </si>
  <si>
    <t>CINERKIL</t>
  </si>
  <si>
    <t>ISONET L</t>
  </si>
  <si>
    <t>MAGNET MED</t>
  </si>
  <si>
    <t>HELICOVEX</t>
  </si>
  <si>
    <t>SOFLUID DP</t>
  </si>
  <si>
    <t>CIDETRAK-OFM</t>
  </si>
  <si>
    <t>RAK 3 SUPER</t>
  </si>
  <si>
    <t>BALLAD</t>
  </si>
  <si>
    <t>CAPEX</t>
  </si>
  <si>
    <t>MYCOSTOP</t>
  </si>
  <si>
    <t>MADEX TWIN</t>
  </si>
  <si>
    <t>RAK 2 NEW</t>
  </si>
  <si>
    <t>SOUFRE SUBLIME AFEPASA</t>
  </si>
  <si>
    <t>ISOMATE-CLR</t>
  </si>
  <si>
    <t>POLYVERSUM</t>
  </si>
  <si>
    <t>DIPEL DF JARDIN</t>
  </si>
  <si>
    <t>FLUID ANCRE 2</t>
  </si>
  <si>
    <t>FLUIDOSOUFRE</t>
  </si>
  <si>
    <t>IDEALFLUID</t>
  </si>
  <si>
    <t>Composition complexe</t>
  </si>
  <si>
    <t>FEGOL</t>
  </si>
  <si>
    <t>SOUFRUGEC</t>
  </si>
  <si>
    <t>BADISOUFRE M</t>
  </si>
  <si>
    <t>VEGESOUFRE POUDRAGE</t>
  </si>
  <si>
    <t>OIDIOL POUDRAGE</t>
  </si>
  <si>
    <t>COSMOSEN</t>
  </si>
  <si>
    <t>COSMOSEN LIQUIDE</t>
  </si>
  <si>
    <t>ACTIOL</t>
  </si>
  <si>
    <t>WOBRA</t>
  </si>
  <si>
    <t>Sable quartzeux</t>
  </si>
  <si>
    <t>FORAY 48 B</t>
  </si>
  <si>
    <t>RAK 5</t>
  </si>
  <si>
    <t>HELIOSOUFRE S</t>
  </si>
  <si>
    <t>HELIOTERPEN SOUFRE</t>
  </si>
  <si>
    <t>PENNTHIOL</t>
  </si>
  <si>
    <t>SOFRIL GD</t>
  </si>
  <si>
    <t>KUMULUS DF</t>
  </si>
  <si>
    <t>SODIEX</t>
  </si>
  <si>
    <t>SOFRAL</t>
  </si>
  <si>
    <t>OSTRINIL</t>
  </si>
  <si>
    <t>RAK 1 COCHYLIS</t>
  </si>
  <si>
    <t>SULFOSTAR</t>
  </si>
  <si>
    <t>SULFOJET DF</t>
  </si>
  <si>
    <t>COVER DF</t>
  </si>
  <si>
    <t>VISUL GD 80</t>
  </si>
  <si>
    <t>SOUFREBE DG</t>
  </si>
  <si>
    <t>COLPENN DG</t>
  </si>
  <si>
    <t>CITROTHIOL DG</t>
  </si>
  <si>
    <t>COLLOMIC SP</t>
  </si>
  <si>
    <t>SULFORIX LS</t>
  </si>
  <si>
    <t>SULFOL LS</t>
  </si>
  <si>
    <t>SOFRAL SPECIAL</t>
  </si>
  <si>
    <t>TENDER DF</t>
  </si>
  <si>
    <t>CONTANS WG</t>
  </si>
  <si>
    <t>Coniothyrium minitans</t>
  </si>
  <si>
    <t>KUMULAN</t>
  </si>
  <si>
    <t>AMODE DF</t>
  </si>
  <si>
    <t>SOFRAL LIQUIDE</t>
  </si>
  <si>
    <t>Bacillus pumilus QST 2808</t>
  </si>
  <si>
    <t>SERENADE MAX</t>
  </si>
  <si>
    <t>XENTARI</t>
  </si>
  <si>
    <t>BACTOSPEINE DF</t>
  </si>
  <si>
    <t>BACIVERS DF JARDIN</t>
  </si>
  <si>
    <t>BACTURA DF JARDIN</t>
  </si>
  <si>
    <t>SCUTELLO DF JARDIN</t>
  </si>
  <si>
    <t>FELIZ</t>
  </si>
  <si>
    <t>Cydia pomonella granulosis virus</t>
  </si>
  <si>
    <t>CARPOVIRUSINE GARDEN</t>
  </si>
  <si>
    <t>PRESTOP 4B</t>
  </si>
  <si>
    <t>Helicoverpa armigera nucleopolyhedrovirus</t>
  </si>
  <si>
    <t>Metarhizium anisopliae var. anisopliae BIPESCO 5/F52</t>
  </si>
  <si>
    <t>MET52 GRANULÉ</t>
  </si>
  <si>
    <t>MITAXION G</t>
  </si>
  <si>
    <t>Pseudomonas chlororaphis MA342</t>
  </si>
  <si>
    <t>Trichoderma asperellum T34</t>
  </si>
  <si>
    <t>ASPERELLO T34 Biocontrol</t>
  </si>
  <si>
    <t>T34 Biocontrol</t>
  </si>
  <si>
    <t>Trichoderma atroviride I-1237</t>
  </si>
  <si>
    <t>TRI-SOIL</t>
  </si>
  <si>
    <t>TUSAL</t>
  </si>
  <si>
    <t>TRIANUM-G</t>
  </si>
  <si>
    <t>TRIANUM-P</t>
  </si>
  <si>
    <t>Virus de la mosaïque du pépino, souche CH2, isolat 1906</t>
  </si>
  <si>
    <t>PMV-01</t>
  </si>
  <si>
    <t>LITTOVIR</t>
  </si>
  <si>
    <t>CHECKMATE PUFFER LB</t>
  </si>
  <si>
    <t>CIDETRAK-EGVM</t>
  </si>
  <si>
    <t>ISOMATE-JARDIN</t>
  </si>
  <si>
    <t>ISOMATE-OFM</t>
  </si>
  <si>
    <t>RAK 1+2 MIX</t>
  </si>
  <si>
    <t>6-Benzyladenine</t>
  </si>
  <si>
    <t>CLAIRCI</t>
  </si>
  <si>
    <t>FUSIO</t>
  </si>
  <si>
    <t>KLARO</t>
  </si>
  <si>
    <t>MAXCEL</t>
  </si>
  <si>
    <t>CYLEX</t>
  </si>
  <si>
    <t>MAXOLETI</t>
  </si>
  <si>
    <t>PERLAN</t>
  </si>
  <si>
    <t>PROMALIN</t>
  </si>
  <si>
    <t>Acide acétique</t>
  </si>
  <si>
    <t>NATUREN EXPRESS</t>
  </si>
  <si>
    <t>Acide gibberellique</t>
  </si>
  <si>
    <t>BERELEX 40SG</t>
  </si>
  <si>
    <t>Acide pelargonique</t>
  </si>
  <si>
    <t>BELOUKHA</t>
  </si>
  <si>
    <t>FINALSAN</t>
  </si>
  <si>
    <t>DEVATOL</t>
  </si>
  <si>
    <t>FINALSAN AF</t>
  </si>
  <si>
    <t>FINALSAN AF PRO</t>
  </si>
  <si>
    <t>HERBISTOP</t>
  </si>
  <si>
    <t>KATOUN</t>
  </si>
  <si>
    <t>Acides gras</t>
  </si>
  <si>
    <t>HERBICLEAN ALLEES</t>
  </si>
  <si>
    <t>HERBICLEAN JARDIN</t>
  </si>
  <si>
    <t>HERBISTOP SPRAY</t>
  </si>
  <si>
    <t>INSECTES ET MALADIES CPJ</t>
  </si>
  <si>
    <t>PUCERONS CPJ</t>
  </si>
  <si>
    <t>COS-OGA</t>
  </si>
  <si>
    <t>MESSAGER</t>
  </si>
  <si>
    <t>BASTID</t>
  </si>
  <si>
    <t>BLASON</t>
  </si>
  <si>
    <t>BSTIM</t>
  </si>
  <si>
    <t>Extrait d'ail</t>
  </si>
  <si>
    <t>NEMGUARD GRANULES</t>
  </si>
  <si>
    <t>Extrait de fenugrec</t>
  </si>
  <si>
    <t>Farine de sang</t>
  </si>
  <si>
    <t>GIBB PLUS</t>
  </si>
  <si>
    <t>GIBB PLUS 10 SL</t>
  </si>
  <si>
    <t>NOVAGIB</t>
  </si>
  <si>
    <t>REGULEX 10 SG</t>
  </si>
  <si>
    <t>STEFAGIB</t>
  </si>
  <si>
    <t>Graisse de mouton</t>
  </si>
  <si>
    <t>Huile de paraffine</t>
  </si>
  <si>
    <t>ACAKILL</t>
  </si>
  <si>
    <t>ACTIPRON EXTRA</t>
  </si>
  <si>
    <t>ALPHASIS EV</t>
  </si>
  <si>
    <t>ANTICOCHENILLES BIO MASSO</t>
  </si>
  <si>
    <t>ANTICOCHENILLES NOVA</t>
  </si>
  <si>
    <t>CATANE</t>
  </si>
  <si>
    <t>FINAVESTAN EMA</t>
  </si>
  <si>
    <t>HIVERSAIN</t>
  </si>
  <si>
    <t>INSECTES D'HIVER</t>
  </si>
  <si>
    <t>OLIBLAN</t>
  </si>
  <si>
    <t>OVIPHYT</t>
  </si>
  <si>
    <t>EUPHYTANE GOLD</t>
  </si>
  <si>
    <t>OVIPRON EXTRA</t>
  </si>
  <si>
    <t>OVIPRON PLUS</t>
  </si>
  <si>
    <t>OVISPRAY</t>
  </si>
  <si>
    <t>SPASIS</t>
  </si>
  <si>
    <t>STORMING</t>
  </si>
  <si>
    <t>VAZYL-Y</t>
  </si>
  <si>
    <t>XPULSE GIBIERS</t>
  </si>
  <si>
    <t>CITROLE</t>
  </si>
  <si>
    <t>Hydrogénocarbonate de potassium</t>
  </si>
  <si>
    <t>APC-10CD</t>
  </si>
  <si>
    <t>Laminarine</t>
  </si>
  <si>
    <t>VACCIPLANT GRANDES CULTURES</t>
  </si>
  <si>
    <t>VACCIPLANT FRUITS ET LEGUMES</t>
  </si>
  <si>
    <t>Maltodextrine</t>
  </si>
  <si>
    <t>ERADICOAT</t>
  </si>
  <si>
    <t>Phosphate ferrique</t>
  </si>
  <si>
    <t>FERRAMOL</t>
  </si>
  <si>
    <t>NEU 1165 M</t>
  </si>
  <si>
    <t>FERRAMOL PRO</t>
  </si>
  <si>
    <t>FERRIMAX</t>
  </si>
  <si>
    <t>IRONMAX PRO</t>
  </si>
  <si>
    <t>MUSICA</t>
  </si>
  <si>
    <t>LIM'AGRO</t>
  </si>
  <si>
    <t>NATUREN LIMEX</t>
  </si>
  <si>
    <t>NEU 1186 M</t>
  </si>
  <si>
    <t>FERRAMOL ULTIMA</t>
  </si>
  <si>
    <t>FERRAMOL ULTRA</t>
  </si>
  <si>
    <t>NEUDORFF 1181 M</t>
  </si>
  <si>
    <t>BABOXX</t>
  </si>
  <si>
    <t>Phosphonate de disodium</t>
  </si>
  <si>
    <t>REDELI</t>
  </si>
  <si>
    <t>Phosphonates de potassium</t>
  </si>
  <si>
    <t>CAZFOSFI</t>
  </si>
  <si>
    <t>ETONAN</t>
  </si>
  <si>
    <t>LBG-01F34</t>
  </si>
  <si>
    <t>MIFOS</t>
  </si>
  <si>
    <t>PERTINAN</t>
  </si>
  <si>
    <t>PHOSTIM 730 SL</t>
  </si>
  <si>
    <t>Pyrethrines</t>
  </si>
  <si>
    <t>INSECTICIDE SPRUZIT EC</t>
  </si>
  <si>
    <t>QDX INSECTICIDE BIO PLM</t>
  </si>
  <si>
    <t>Pyrethrines et Abamectine</t>
  </si>
  <si>
    <t>FAZILO</t>
  </si>
  <si>
    <t>Pyrethrines et Huile de colza</t>
  </si>
  <si>
    <t>SPRUZIT AF PRO</t>
  </si>
  <si>
    <t>SPRUZIT EC PRO</t>
  </si>
  <si>
    <t>SURROUND WP CROP PROTECTANT</t>
  </si>
  <si>
    <t>AFESUL LIQUIDE 800 SUPER MICRONISE</t>
  </si>
  <si>
    <t>AZUPEC 80 GD</t>
  </si>
  <si>
    <t>CAZEPSUL</t>
  </si>
  <si>
    <t>FLORFLUID</t>
  </si>
  <si>
    <t>FLOSUL</t>
  </si>
  <si>
    <t>OIDIASE 80</t>
  </si>
  <si>
    <t>POL-SULPHUR 80 WG</t>
  </si>
  <si>
    <t>POL-SULPHUR 80 WP</t>
  </si>
  <si>
    <t>SAMBA 800 SUPER CONCENTRE</t>
  </si>
  <si>
    <t>SOFALOR</t>
  </si>
  <si>
    <t>SOUFRE TRITURE 95%</t>
  </si>
  <si>
    <t>SULBARI DF</t>
  </si>
  <si>
    <t>SULGRAN DF</t>
  </si>
  <si>
    <t>SULPEC 80 GD</t>
  </si>
  <si>
    <t>Sulfate de fer</t>
  </si>
  <si>
    <t>ENGRAIS GAZON ANTIMOUSSE F</t>
  </si>
  <si>
    <t>ERADIKAMOUSSE F</t>
  </si>
  <si>
    <t>ERADIKAMOUSSE F+</t>
  </si>
  <si>
    <t>FLORANID GAZON ANTIMOUSSE</t>
  </si>
  <si>
    <t>RAIDMOUSS</t>
  </si>
  <si>
    <t>RAIDMOUSS JARDIN</t>
  </si>
  <si>
    <t>Spinosad</t>
  </si>
  <si>
    <t>SYNEÏS APPÂT</t>
  </si>
  <si>
    <t>Terre de diatomée (Kieselgur)</t>
  </si>
  <si>
    <t>SILICOSEC</t>
  </si>
  <si>
    <t>Telephone: +33 (0)1-49-77-24-47</t>
  </si>
  <si>
    <t>Adoxophyes orana GV souche BV-0001</t>
  </si>
  <si>
    <t>DECCOFERM</t>
  </si>
  <si>
    <t>Aureobasidium pullulans souche DSM 14940</t>
  </si>
  <si>
    <t>Aureobasidium pullulans souche DSM 14940 et DSM 14941</t>
  </si>
  <si>
    <t>TAEGRO</t>
  </si>
  <si>
    <t>Bacillus amyloliquefaciens souche FZB24</t>
  </si>
  <si>
    <t>INTEGRAL PRO</t>
  </si>
  <si>
    <t>Bacillus amyloliquefaciens souche MBI600</t>
  </si>
  <si>
    <t>Bacillus amyloliquefaciens ssp. plantarum souche D747</t>
  </si>
  <si>
    <t>Bacillus firmus I-1582</t>
  </si>
  <si>
    <t>SONATA</t>
  </si>
  <si>
    <t>SERENADE ASO</t>
  </si>
  <si>
    <t>Bacillus subtilis souche QST 713</t>
  </si>
  <si>
    <t>RHAPSODY</t>
  </si>
  <si>
    <t>SERENADE BIOFUNGICIDE</t>
  </si>
  <si>
    <t>TEXIO</t>
  </si>
  <si>
    <t>TEXIO WP</t>
  </si>
  <si>
    <t>DELFIN</t>
  </si>
  <si>
    <t>Bacillus thuringiensis subsp. kurstaki souche SA 11</t>
  </si>
  <si>
    <t>DELBACILETI</t>
  </si>
  <si>
    <t>WASCO WG</t>
  </si>
  <si>
    <t>COSTAR JARDIN</t>
  </si>
  <si>
    <t>COSTAR WG</t>
  </si>
  <si>
    <t>DELFIN JARDIN</t>
  </si>
  <si>
    <t>WASCO JARDIN</t>
  </si>
  <si>
    <t>LEPINOX PLUS</t>
  </si>
  <si>
    <t>NATURALIS</t>
  </si>
  <si>
    <t>Beauveria bassiana souche ATCC 74040</t>
  </si>
  <si>
    <t>BOTANIGARD 22 WP</t>
  </si>
  <si>
    <t>Beauveria bassiana souche GHA</t>
  </si>
  <si>
    <t>ARY-0711b-01</t>
  </si>
  <si>
    <t>Beauveria bassiana souche NPP111B005</t>
  </si>
  <si>
    <t>SERENISIM</t>
  </si>
  <si>
    <t>Beauveria bassiana souche 147</t>
  </si>
  <si>
    <t>NEXY</t>
  </si>
  <si>
    <t>Candida oleophila souche O</t>
  </si>
  <si>
    <t>CARPOVIRUSINE 2000 J</t>
  </si>
  <si>
    <t>CARPODELIA</t>
  </si>
  <si>
    <t>KAPUSINE</t>
  </si>
  <si>
    <t>Isaria fumosorosea Apopka souche 97</t>
  </si>
  <si>
    <t>Lecanicillium muscarium souche Ve6</t>
  </si>
  <si>
    <t>PRORADIX</t>
  </si>
  <si>
    <t>Pseudomonas sp. souche DSMZ 13134</t>
  </si>
  <si>
    <t>JULIETTA</t>
  </si>
  <si>
    <t>HIVA</t>
  </si>
  <si>
    <t>JULIETTA GARDEN</t>
  </si>
  <si>
    <t>Trichoderma asperellum souches ICC012 T25 et TV1</t>
  </si>
  <si>
    <t>VINTEC</t>
  </si>
  <si>
    <t>Trichoderma atroviride SC1</t>
  </si>
  <si>
    <t>Trichoderma atroviride souche T11 et Trich. asperellum souche T25</t>
  </si>
  <si>
    <t>BLINDAR</t>
  </si>
  <si>
    <t>CASSAT WP</t>
  </si>
  <si>
    <t>ESCALATOR</t>
  </si>
  <si>
    <t>Trichoderma harzianum Rifai souches T-22 et ITEM-908</t>
  </si>
  <si>
    <t>ISOMATE-A/OFM</t>
  </si>
  <si>
    <t>ISOMATE TP MAX</t>
  </si>
  <si>
    <t>ISOMATE-CLR MAX</t>
  </si>
  <si>
    <t>ISOMATE-P</t>
  </si>
  <si>
    <t>ISONET LA PLUS</t>
  </si>
  <si>
    <t>ISONET T</t>
  </si>
  <si>
    <t>GINKO Z</t>
  </si>
  <si>
    <t>LOBETEC</t>
  </si>
  <si>
    <t>RAK 3+4</t>
  </si>
  <si>
    <t>RAK 5+6</t>
  </si>
  <si>
    <t>CITO FAST</t>
  </si>
  <si>
    <t>CITO MAX</t>
  </si>
  <si>
    <t>DESERBVERT</t>
  </si>
  <si>
    <t>SPEED</t>
  </si>
  <si>
    <t>HERBATAK CONTACT</t>
  </si>
  <si>
    <t>DESHERB'NAT</t>
  </si>
  <si>
    <t>Acide caprylique</t>
  </si>
  <si>
    <t>NET-HERBE PAE</t>
  </si>
  <si>
    <t>FLORGIB TABLET</t>
  </si>
  <si>
    <t>CHRYZOPLUS GRIS</t>
  </si>
  <si>
    <t>Acide indolbutyrique</t>
  </si>
  <si>
    <t>CHRYZOPON ROSE</t>
  </si>
  <si>
    <t>CHRYZOTEK BEIGE</t>
  </si>
  <si>
    <t>CHRYZOTOP VERT</t>
  </si>
  <si>
    <t>CLONEX</t>
  </si>
  <si>
    <t>RHIZOPON AA POUDRE 0,5%</t>
  </si>
  <si>
    <t>RHIZOPON AA POUDRE 1%</t>
  </si>
  <si>
    <t>RHIZOPON AA POUDRE 2%</t>
  </si>
  <si>
    <t>KATAMISA</t>
  </si>
  <si>
    <t>KALINA</t>
  </si>
  <si>
    <t>FOC</t>
  </si>
  <si>
    <t>EUDICATCH SEVIGNEA</t>
  </si>
  <si>
    <t>RACABELVIG</t>
  </si>
  <si>
    <t>BELOUKHA GARDEN</t>
  </si>
  <si>
    <t>ALEAVI</t>
  </si>
  <si>
    <t>BROMORY</t>
  </si>
  <si>
    <t>HERBATAK EXPRESS</t>
  </si>
  <si>
    <t>KALINA GARDEN</t>
  </si>
  <si>
    <t>RADICAL AP</t>
  </si>
  <si>
    <t>STARNET</t>
  </si>
  <si>
    <t>WEEDOL EXPRESS</t>
  </si>
  <si>
    <t>FINALSAN POLYVALENT JARDIN</t>
  </si>
  <si>
    <t>STOP'HERBE RTU</t>
  </si>
  <si>
    <t>KATOUN GOLD</t>
  </si>
  <si>
    <t>KALIPE</t>
  </si>
  <si>
    <t>REDIALO</t>
  </si>
  <si>
    <t>FLIPPER</t>
  </si>
  <si>
    <t>ROMEO</t>
  </si>
  <si>
    <t>Cerevisane</t>
  </si>
  <si>
    <t>ACTILEAF</t>
  </si>
  <si>
    <t>ROMEO GARDEN</t>
  </si>
  <si>
    <t>FYTOSAVE GARDEN</t>
  </si>
  <si>
    <t>GALOPIN+</t>
  </si>
  <si>
    <t>VACAZOTELI</t>
  </si>
  <si>
    <t>MEVALONE</t>
  </si>
  <si>
    <t>Eugenol, Géraniol, Thymol</t>
  </si>
  <si>
    <t>NIRKA</t>
  </si>
  <si>
    <t>YATTO</t>
  </si>
  <si>
    <t>CAGENOLETA</t>
  </si>
  <si>
    <t>EUGETI</t>
  </si>
  <si>
    <t>TRIGEMOL</t>
  </si>
  <si>
    <t>NAMOTELI</t>
  </si>
  <si>
    <t>TRICO JARDIN</t>
  </si>
  <si>
    <t>BIOXEDA</t>
  </si>
  <si>
    <t>NATIVERT</t>
  </si>
  <si>
    <t>Huile de colza</t>
  </si>
  <si>
    <t>NATIVERT SPRAY</t>
  </si>
  <si>
    <t>OROCIDE</t>
  </si>
  <si>
    <t>PREV-AM</t>
  </si>
  <si>
    <t>LIMOCIDE</t>
  </si>
  <si>
    <t>PREV-AM PLUS</t>
  </si>
  <si>
    <t>BIOX-M</t>
  </si>
  <si>
    <t>Huile de menthe verte</t>
  </si>
  <si>
    <t>BIOX-M AMATEUR</t>
  </si>
  <si>
    <t>ALPHASIS J</t>
  </si>
  <si>
    <t>ARB'HIVER JARDIN</t>
  </si>
  <si>
    <t>ESTIUOIL</t>
  </si>
  <si>
    <t>INSECTOIL KEY</t>
  </si>
  <si>
    <t>LAINCOIL</t>
  </si>
  <si>
    <t>OVIPRON PLUS JARDIN</t>
  </si>
  <si>
    <t>LOVELL</t>
  </si>
  <si>
    <t>POLITHIOL</t>
  </si>
  <si>
    <t>OVIPRON SUPER</t>
  </si>
  <si>
    <t>OVITHIOL</t>
  </si>
  <si>
    <t>ANL-F001</t>
  </si>
  <si>
    <t>ANL-F001 HG</t>
  </si>
  <si>
    <t>ANL-F002</t>
  </si>
  <si>
    <t>BICARBENAT 85</t>
  </si>
  <si>
    <t>ARMICARB JARDIN SPRAY</t>
  </si>
  <si>
    <t>VITISAN</t>
  </si>
  <si>
    <t>BLANMOSCATE</t>
  </si>
  <si>
    <t>NEU 1166 M PRO</t>
  </si>
  <si>
    <t>FERREX</t>
  </si>
  <si>
    <t>LIMAFER</t>
  </si>
  <si>
    <t>TURBOPADS</t>
  </si>
  <si>
    <t>TURBODISQUE</t>
  </si>
  <si>
    <t>FERREX JARDIN</t>
  </si>
  <si>
    <t>TURBOPADS JARDIN</t>
  </si>
  <si>
    <t>TURBODISQUE JARDIN</t>
  </si>
  <si>
    <t>LIMABIOL</t>
  </si>
  <si>
    <t>STOP NET LIMACES</t>
  </si>
  <si>
    <t>LIMEX NAPPA</t>
  </si>
  <si>
    <t>SIRIUS</t>
  </si>
  <si>
    <t>FRUCTIAL</t>
  </si>
  <si>
    <t>DELIRE+</t>
  </si>
  <si>
    <t>EPATAN</t>
  </si>
  <si>
    <t>SDN-TOP</t>
  </si>
  <si>
    <t>SORIALE</t>
  </si>
  <si>
    <t>FAETON SC</t>
  </si>
  <si>
    <t>AFEFLOR POUDRE</t>
  </si>
  <si>
    <t>AFEFLUID VENTILE SUPER</t>
  </si>
  <si>
    <t>ACOIDAL WG</t>
  </si>
  <si>
    <t>ACOIDAL 800 FLO</t>
  </si>
  <si>
    <t>AZZURRI</t>
  </si>
  <si>
    <t>CRETA</t>
  </si>
  <si>
    <t>VERTISOUFRE</t>
  </si>
  <si>
    <t>BIOSOUFRE</t>
  </si>
  <si>
    <t>JUBILE</t>
  </si>
  <si>
    <t>MICROTHIOL SPECIAL JARDIN</t>
  </si>
  <si>
    <t>MICROTHIOL SPECIAL LIQUIDE</t>
  </si>
  <si>
    <t>MICROSOFRAL SC</t>
  </si>
  <si>
    <t>SULTOX FLUIDE LD</t>
  </si>
  <si>
    <t>POL-SULPHUR 800 SC</t>
  </si>
  <si>
    <t>SOFLUID DP JARDIN</t>
  </si>
  <si>
    <t>SUBLIME EXTRA 99%</t>
  </si>
  <si>
    <t>WETTASUL DP</t>
  </si>
  <si>
    <t>MUSDO GR</t>
  </si>
  <si>
    <t>CAZSUOLIE</t>
  </si>
  <si>
    <t>DETRUI-MOUSSE J</t>
  </si>
  <si>
    <t>ENGRAIS GAZON ANTIMOUSSE PREMIUM</t>
  </si>
  <si>
    <t>Piège à insectes (Deltamethrine)</t>
  </si>
  <si>
    <t>DECIS TRAP MED</t>
  </si>
  <si>
    <t>DECIS TRAP MB</t>
  </si>
  <si>
    <t>FLYPACK WALNUT HUSK</t>
  </si>
  <si>
    <t>FLYPACK COMPLETA</t>
  </si>
  <si>
    <t>Email: servicerecettes@anses.fr</t>
  </si>
  <si>
    <t>Ampelomyces quisqualis strain AQ10</t>
  </si>
  <si>
    <t>AMYLO-X JARDIN</t>
  </si>
  <si>
    <t>VOTIVO</t>
  </si>
  <si>
    <t>RAPAX AS</t>
  </si>
  <si>
    <t>BOTANIGARD OD</t>
  </si>
  <si>
    <t>ANTONI</t>
  </si>
  <si>
    <t>LORAN</t>
  </si>
  <si>
    <t>NOLI</t>
  </si>
  <si>
    <t>FUTURECO NOFLY WP</t>
  </si>
  <si>
    <t>Pythium oligandrum M1</t>
  </si>
  <si>
    <t>Saccharomyces cerevisiae souche LAS02</t>
  </si>
  <si>
    <t>V10</t>
  </si>
  <si>
    <t>Virus de la mosaïque du pépino, isolat VC1 peu virulent / Virus de la mosaïque du pépino, isolat VX1 peu virulent</t>
  </si>
  <si>
    <t>BIOOTWIN L</t>
  </si>
  <si>
    <t>CIDETRAK-CM MESO</t>
  </si>
  <si>
    <t>ETIONS T</t>
  </si>
  <si>
    <t>ISONET T3</t>
  </si>
  <si>
    <t>ISONET-Z</t>
  </si>
  <si>
    <t>AGRI-GRAPHOLITA</t>
  </si>
  <si>
    <t>EXILIS PIMP</t>
  </si>
  <si>
    <t>GETRO 40 SG</t>
  </si>
  <si>
    <t>PELARGO</t>
  </si>
  <si>
    <t>HERBISTOP ULTRA</t>
  </si>
  <si>
    <t>HARMONIX FOLIAPLUS</t>
  </si>
  <si>
    <t>HERBATAK EASY</t>
  </si>
  <si>
    <t>SPEED EASY</t>
  </si>
  <si>
    <t>EUDICATCH</t>
  </si>
  <si>
    <t>GRASONORBI</t>
  </si>
  <si>
    <t>FYTOSAVE</t>
  </si>
  <si>
    <t>MESSIDOR</t>
  </si>
  <si>
    <t>MESTAR</t>
  </si>
  <si>
    <t>GARLAND</t>
  </si>
  <si>
    <t>ACTIPRON PLUS</t>
  </si>
  <si>
    <t>LUMIERE</t>
  </si>
  <si>
    <t>FCH 675</t>
  </si>
  <si>
    <t>Huile de pin / résine</t>
  </si>
  <si>
    <t>LIMOCIDE J</t>
  </si>
  <si>
    <t>LIMOCIDE GARDEN</t>
  </si>
  <si>
    <t>OILIXIR</t>
  </si>
  <si>
    <t>PREV-GOLD</t>
  </si>
  <si>
    <t>ANL-F004</t>
  </si>
  <si>
    <t>AGRITISAN</t>
  </si>
  <si>
    <t>ERADICOAT MAX</t>
  </si>
  <si>
    <t>REQUIEM PRIME</t>
  </si>
  <si>
    <t>Mélange de terpénoïdes QRD 460</t>
  </si>
  <si>
    <t>DOFF ANTI-LIMACES ET ESCARGOTS</t>
  </si>
  <si>
    <t>DOFF ANTI-LIMACES ET ESCARGOTS PLUS</t>
  </si>
  <si>
    <t>DOFF ANTI-LIMACES ET ESCARGOTS PRO</t>
  </si>
  <si>
    <t>MINIXX</t>
  </si>
  <si>
    <t>SEEDMIXX</t>
  </si>
  <si>
    <t>LIMUXX</t>
  </si>
  <si>
    <t>BCP 358 FC</t>
  </si>
  <si>
    <t>FOSFODIUM</t>
  </si>
  <si>
    <t>DISODI</t>
  </si>
  <si>
    <t>TAFOS</t>
  </si>
  <si>
    <t>FOSIKA</t>
  </si>
  <si>
    <t>FBR-A</t>
  </si>
  <si>
    <t>FBR-B</t>
  </si>
  <si>
    <t>FBR-C</t>
  </si>
  <si>
    <t>PHYTOSARCAN</t>
  </si>
  <si>
    <t>CAZSOFAI</t>
  </si>
  <si>
    <t>POST-PHITE</t>
  </si>
  <si>
    <t>SAVIAL DIRECT</t>
  </si>
  <si>
    <t>SAVIAL FORTE</t>
  </si>
  <si>
    <t>SAVIAL POST</t>
  </si>
  <si>
    <t>RAPIDINSECT SPRAY</t>
  </si>
  <si>
    <t>POLYSECT PLUS SPRAY</t>
  </si>
  <si>
    <t>DARTAGNAN</t>
  </si>
  <si>
    <t>STARTUP</t>
  </si>
  <si>
    <t>LUCIFERE</t>
  </si>
  <si>
    <t>SATELLITE XF</t>
  </si>
  <si>
    <t>FAETON XF</t>
  </si>
  <si>
    <t>DARTAGNAN XF</t>
  </si>
  <si>
    <t>STARTUP XF</t>
  </si>
  <si>
    <t>MOPFLUID</t>
  </si>
  <si>
    <t>MAMBO SC</t>
  </si>
  <si>
    <t>SITIA</t>
  </si>
  <si>
    <t>VISUL WG</t>
  </si>
  <si>
    <t>VENTIFLOR</t>
  </si>
  <si>
    <t>SUBLIMDOR</t>
  </si>
  <si>
    <t>SULFURMAX</t>
  </si>
  <si>
    <t>WHISPER</t>
  </si>
  <si>
    <t>KASHMIR</t>
  </si>
  <si>
    <t>Soufre et Acides gras</t>
  </si>
  <si>
    <t>TOPGRAIN</t>
  </si>
  <si>
    <t>ORGRAIN</t>
  </si>
  <si>
    <t>SCOTTS ANTIMOUSSE</t>
  </si>
  <si>
    <t>FLYPACK CERASI</t>
  </si>
  <si>
    <r>
      <rPr>
        <b/>
        <u/>
        <sz val="14"/>
        <color theme="1"/>
        <rFont val="Calibri"/>
        <family val="2"/>
        <scheme val="minor"/>
      </rPr>
      <t>Address</t>
    </r>
    <r>
      <rPr>
        <b/>
        <sz val="14"/>
        <color theme="1"/>
        <rFont val="Calibri"/>
        <family val="2"/>
        <scheme val="minor"/>
      </rPr>
      <t xml:space="preserve">:  ANSES Accounting Department
                   14 rue Pierre et Marie Curie
                   FR-94701 Maisons-Alfort cedex
</t>
    </r>
  </si>
  <si>
    <t xml:space="preserve">SERIFEL </t>
  </si>
  <si>
    <t>AWYLO-XWG</t>
  </si>
  <si>
    <t>VALCURE</t>
  </si>
  <si>
    <t>FLOcTER</t>
  </si>
  <si>
    <t>MILDORE</t>
  </si>
  <si>
    <t>PORTENTO</t>
  </si>
  <si>
    <t>SEITYLIS</t>
  </si>
  <si>
    <t>SUBELUS</t>
  </si>
  <si>
    <t>AGREE 5O WG</t>
  </si>
  <si>
    <t>INSECTOBIOL  DF</t>
  </si>
  <si>
    <t>BACTOSPE INE DF JARDIN</t>
  </si>
  <si>
    <t>TURIBEL</t>
  </si>
  <si>
    <t>CARPOVIRUSINE  2000</t>
  </si>
  <si>
    <t xml:space="preserve">PREFERAL </t>
  </si>
  <si>
    <t>FB FE9901 OD</t>
  </si>
  <si>
    <t>BIOACT PRIME</t>
  </si>
  <si>
    <t>BOX T PRO PRESS</t>
  </si>
  <si>
    <t>CHECKMATE PUFFER CM-0</t>
  </si>
  <si>
    <t>CHECKMATE PUFFER CM-PRO</t>
  </si>
  <si>
    <t>CHECKMATE PUFFER LB/EA</t>
  </si>
  <si>
    <t>CLICK LB-PRO</t>
  </si>
  <si>
    <t>CRYPTOTEC</t>
  </si>
  <si>
    <t>CYDIATEC</t>
  </si>
  <si>
    <t>GRAPHOTEC</t>
  </si>
  <si>
    <t>GIKODUO</t>
  </si>
  <si>
    <t>GIKORMG</t>
  </si>
  <si>
    <t>ISOWATE-C</t>
  </si>
  <si>
    <t>ISONET PLUS</t>
  </si>
  <si>
    <t>TUTATEC</t>
  </si>
  <si>
    <t>ZEUTEC</t>
  </si>
  <si>
    <t xml:space="preserve">EXILIS </t>
  </si>
  <si>
    <t xml:space="preserve">GIBBALIN </t>
  </si>
  <si>
    <t>GIBBALIN SG</t>
  </si>
  <si>
    <t>ROUNOUP AC</t>
  </si>
  <si>
    <t>ROUNDUP AC AT</t>
  </si>
  <si>
    <t>NET-HERBE PRO</t>
  </si>
  <si>
    <t>ROCBULVAG</t>
  </si>
  <si>
    <t>ROUNDUP PA2</t>
  </si>
  <si>
    <t>HERBATAK ULTRA</t>
  </si>
  <si>
    <t>SPEED ULTRA</t>
  </si>
  <si>
    <t>HERBICLEAN SPRAY</t>
  </si>
  <si>
    <t>NATUR’NET</t>
  </si>
  <si>
    <t>STOP’HERBE</t>
  </si>
  <si>
    <t>VEGOLD</t>
  </si>
  <si>
    <t>RONDUP ECLAIR</t>
  </si>
  <si>
    <t>RONDUP ECLAIR AT</t>
  </si>
  <si>
    <t>CAROMAIT</t>
  </si>
  <si>
    <t>CERVITIS</t>
  </si>
  <si>
    <t>FCH 60 l</t>
  </si>
  <si>
    <t>ESDEAINE</t>
  </si>
  <si>
    <t>MESALIA</t>
  </si>
  <si>
    <t>PERFORMER SL</t>
  </si>
  <si>
    <t>CEDROZ</t>
  </si>
  <si>
    <t>GIBB PLUS SG</t>
  </si>
  <si>
    <t>CATANE JARDIN</t>
  </si>
  <si>
    <t>SUMMER OIL</t>
  </si>
  <si>
    <t>CAZOOIL 79</t>
  </si>
  <si>
    <t>L’AVY</t>
  </si>
  <si>
    <t>ARGOS</t>
  </si>
  <si>
    <t>OROCIDE PLUS</t>
  </si>
  <si>
    <t>ESSEN’CIEL</t>
  </si>
  <si>
    <t>CAZNARANJ</t>
  </si>
  <si>
    <t>PREV-GARD</t>
  </si>
  <si>
    <t>KARBICURE SP</t>
  </si>
  <si>
    <t>ÉCHIQUIER</t>
  </si>
  <si>
    <t>IRONCLAD</t>
  </si>
  <si>
    <t xml:space="preserve">LIMAFER JARDIN </t>
  </si>
  <si>
    <t>lROMMAX MG</t>
  </si>
  <si>
    <t xml:space="preserve">SLUXX HP </t>
  </si>
  <si>
    <t xml:space="preserve">CERAXEL </t>
  </si>
  <si>
    <t>ACTICLASTER</t>
  </si>
  <si>
    <t>BLACKMUR</t>
  </si>
  <si>
    <t xml:space="preserve">CENTURY </t>
  </si>
  <si>
    <t>FOSHIELD</t>
  </si>
  <si>
    <t>ALUCINAN</t>
  </si>
  <si>
    <t>FACINAN</t>
  </si>
  <si>
    <t>KERALA</t>
  </si>
  <si>
    <t>CURANE EVO</t>
  </si>
  <si>
    <t>POKON STOP INESCTES</t>
  </si>
  <si>
    <t>QDX INSECTICIDE PLM</t>
  </si>
  <si>
    <t>SOL’INSECT</t>
  </si>
  <si>
    <t>LUCIFERE S</t>
  </si>
  <si>
    <t>SATELLITE S</t>
  </si>
  <si>
    <t>AFESOUFRE GENTILE 98,5</t>
  </si>
  <si>
    <t>CEPSUL ESPECIAL 98,5%</t>
  </si>
  <si>
    <t>SOLTRAN DF</t>
  </si>
  <si>
    <t>STIBIN DF</t>
  </si>
  <si>
    <t>MAGNALI</t>
  </si>
  <si>
    <t>SEFFIKA</t>
  </si>
  <si>
    <t>STYRAX L</t>
  </si>
  <si>
    <t>DANISOFRE</t>
  </si>
  <si>
    <t>FLUID ANCRE 3</t>
  </si>
  <si>
    <t>COMBISOUFRE</t>
  </si>
  <si>
    <t>MAXISOUFRE</t>
  </si>
  <si>
    <t>CATZO SC</t>
  </si>
  <si>
    <t>CITROTHIOL LIQUIDS</t>
  </si>
  <si>
    <t>CITROTHIOL RAINFREE</t>
  </si>
  <si>
    <t>PENNTHIOL LIQUIDS</t>
  </si>
  <si>
    <t>PENNTHIOL RAINFREE</t>
  </si>
  <si>
    <t>PLANTISOUFRE</t>
  </si>
  <si>
    <t>SULFORIX RAINFREE</t>
  </si>
  <si>
    <t>THIOPRON RAINFREE</t>
  </si>
  <si>
    <t xml:space="preserve">THIOVIT JARDIN </t>
  </si>
  <si>
    <t>AUDITORIUM</t>
  </si>
  <si>
    <t>RAPD'TOTAL</t>
  </si>
  <si>
    <t>SUCESS GR</t>
  </si>
  <si>
    <t>SUCESS SOL</t>
  </si>
  <si>
    <t xml:space="preserve">DECIS TRAP </t>
  </si>
  <si>
    <t xml:space="preserve">DECIS TRAP MC </t>
  </si>
  <si>
    <t>Bacillus subtilis souche IAB/BS03</t>
  </si>
  <si>
    <t xml:space="preserve">Bacillus thuringiensis subsp. aizawai </t>
  </si>
  <si>
    <t>Bacillus thuringiensis subsp. aizawai Touche CG   91</t>
  </si>
  <si>
    <t>Bacillus thuringiensis  subsp. kurstaki souche ABTS 351</t>
  </si>
  <si>
    <t>Bacillus thuilngiensis subsp. kurstaki souche EG 2348</t>
  </si>
  <si>
    <t>Bacillus thuilngiensis subsp. kurstaki souche PB 54</t>
  </si>
  <si>
    <t>Bacillus thuringiensis  subsp. kurstaki souche SA 12</t>
  </si>
  <si>
    <t>Clonostachys rosea souche J1446 (anciennement Gliocladium catenulatum
souche J1446)</t>
  </si>
  <si>
    <t>Metschnikowia fcicticola Touche NRRL Y-27328</t>
  </si>
  <si>
    <t>Paecilomyces fumosoroseus souche Fe99O1</t>
  </si>
  <si>
    <t>Paecilomyces lilacinus souche 251</t>
  </si>
  <si>
    <t>Saccharomyces cerevisiae souche LASO2</t>
  </si>
  <si>
    <t>Streptomyces K61 (anciennement  S. griseoviridis)</t>
  </si>
  <si>
    <t>Trichoderma asperellum couches ICC012 et Tricfi. gamsii souche ICCO8O</t>
  </si>
  <si>
    <t>Virus de la mosaïque jaune de la courgette souche bénigne</t>
  </si>
  <si>
    <t>Virus de la polyhedrose nucléaire</t>
  </si>
  <si>
    <t>Phéromones à chaîne linéaire de Iépidoptères (SCLP)</t>
  </si>
  <si>
    <t>6-Benzyladenine, Gibbérellines GA4/GA7</t>
  </si>
  <si>
    <t>Géraniol, Thymol</t>
  </si>
  <si>
    <t>Gibbérellines GA4/GA7</t>
  </si>
  <si>
    <t>Heptamoloxyloglucan</t>
  </si>
  <si>
    <t>Huile de clou de girofle</t>
  </si>
  <si>
    <t>Huile essentielle d’orange</t>
  </si>
  <si>
    <t>Silicate d’aIuminium</t>
  </si>
  <si>
    <t>Biocontrol</t>
  </si>
  <si>
    <t>Nature (Biocontrol or other)</t>
  </si>
  <si>
    <t>biocontrol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</si>
</sst>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15" x14ac:knownFonts="1">
    <font>
      <sz val="11"/>
      <color theme="1"/>
      <name val="Calibri"/>
      <family val="2"/>
      <scheme val="minor"/>
    </font>
    <font>
      <sz val="11"/>
      <color theme="1"/>
      <name val="Calibri"/>
      <family val="2"/>
      <scheme val="minor"/>
    </font>
    <font>
      <b/>
      <sz val="12"/>
      <color theme="1"/>
      <name val="Calibri"/>
      <family val="2"/>
      <scheme val="minor"/>
    </font>
    <font>
      <b/>
      <sz val="14"/>
      <color theme="1"/>
      <name val="Calibri"/>
      <family val="2"/>
      <scheme val="minor"/>
    </font>
    <font>
      <sz val="13"/>
      <color theme="1"/>
      <name val="Calibri"/>
      <family val="2"/>
      <scheme val="minor"/>
    </font>
    <font>
      <b/>
      <sz val="13"/>
      <color theme="1"/>
      <name val="Calibri"/>
      <family val="2"/>
      <scheme val="minor"/>
    </font>
    <font>
      <b/>
      <i/>
      <u/>
      <sz val="13"/>
      <color theme="1"/>
      <name val="Calibri"/>
      <family val="2"/>
      <scheme val="minor"/>
    </font>
    <font>
      <b/>
      <i/>
      <sz val="13"/>
      <color theme="1"/>
      <name val="Calibri"/>
      <family val="2"/>
      <scheme val="minor"/>
    </font>
    <font>
      <u/>
      <sz val="13"/>
      <color theme="1"/>
      <name val="Calibri"/>
      <family val="2"/>
      <scheme val="minor"/>
    </font>
    <font>
      <sz val="12"/>
      <color theme="1"/>
      <name val="Arial"/>
      <family val="2"/>
    </font>
    <font>
      <sz val="11"/>
      <color theme="0"/>
      <name val="Calibri"/>
      <family val="2"/>
      <scheme val="minor"/>
    </font>
    <font>
      <b/>
      <sz val="16"/>
      <color theme="1"/>
      <name val="Calibri"/>
      <family val="2"/>
      <scheme val="minor"/>
    </font>
    <font>
      <b/>
      <u/>
      <sz val="14"/>
      <color theme="1"/>
      <name val="Calibri"/>
      <family val="2"/>
      <scheme val="minor"/>
    </font>
    <font>
      <sz val="11"/>
      <color theme="1"/>
      <name val="Calibri"/>
      <scheme val="minor"/>
    </font>
    <font>
      <sz val="10"/>
      <name val="Calibri"/>
      <family val="2"/>
      <scheme val="minor"/>
    </font>
  </fonts>
  <fills count="4">
    <fill>
      <patternFill patternType="none"/>
    </fill>
    <fill>
      <patternFill patternType="gray125"/>
    </fill>
    <fill>
      <patternFill patternType="solid">
        <fgColor rgb="FF0070C0"/>
        <bgColor indexed="64"/>
      </patternFill>
    </fill>
    <fill>
      <patternFill patternType="solid">
        <fgColor rgb="FFD8D8D8"/>
      </patternFill>
    </fill>
  </fills>
  <borders count="8">
    <border>
      <left/>
      <right/>
      <top/>
      <bottom/>
      <diagonal/>
    </border>
    <border>
      <left/>
      <right style="thick">
        <color theme="6" tint="0.39994506668294322"/>
      </right>
      <top/>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s>
  <cellStyleXfs count="2">
    <xf numFmtId="0" fontId="0" fillId="0" borderId="0"/>
    <xf numFmtId="164" fontId="1" fillId="0" borderId="0" applyFont="0" applyFill="0" applyBorder="0" applyAlignment="0" applyProtection="0"/>
  </cellStyleXfs>
  <cellXfs count="56">
    <xf numFmtId="0" fontId="0" fillId="0" borderId="0" xfId="0"/>
    <xf numFmtId="0" fontId="0" fillId="0" borderId="0" xfId="0" applyAlignment="1">
      <alignment vertical="center"/>
    </xf>
    <xf numFmtId="10" fontId="0" fillId="0" borderId="0" xfId="0" applyNumberFormat="1"/>
    <xf numFmtId="0" fontId="0" fillId="0" borderId="0" xfId="0" applyProtection="1">
      <protection locked="0"/>
    </xf>
    <xf numFmtId="0" fontId="0" fillId="0" borderId="0" xfId="0" applyAlignment="1" applyProtection="1">
      <alignment vertical="center"/>
      <protection locked="0"/>
    </xf>
    <xf numFmtId="164" fontId="0" fillId="0" borderId="0" xfId="1" applyFont="1" applyProtection="1">
      <protection locked="0"/>
    </xf>
    <xf numFmtId="0" fontId="0" fillId="0" borderId="1" xfId="0" applyBorder="1" applyProtection="1"/>
    <xf numFmtId="0" fontId="0" fillId="0" borderId="0" xfId="0" applyProtection="1"/>
    <xf numFmtId="0" fontId="3" fillId="0" borderId="0" xfId="0" applyFont="1" applyFill="1" applyBorder="1" applyAlignment="1" applyProtection="1">
      <alignment horizontal="centerContinuous" vertical="center"/>
    </xf>
    <xf numFmtId="0" fontId="3" fillId="0" borderId="0" xfId="0" applyFont="1" applyAlignment="1" applyProtection="1">
      <alignment horizontal="centerContinuous"/>
    </xf>
    <xf numFmtId="0" fontId="0" fillId="0" borderId="0" xfId="0" applyAlignment="1" applyProtection="1">
      <alignment horizontal="center" vertical="center" wrapText="1"/>
    </xf>
    <xf numFmtId="164" fontId="0" fillId="0" borderId="0" xfId="1" applyFont="1" applyProtection="1"/>
    <xf numFmtId="0" fontId="5" fillId="0" borderId="0" xfId="0" applyFont="1" applyAlignment="1" applyProtection="1">
      <alignment horizontal="right" vertical="center"/>
    </xf>
    <xf numFmtId="0" fontId="6" fillId="0" borderId="1"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1" xfId="0" applyFont="1" applyBorder="1" applyAlignment="1" applyProtection="1">
      <alignment vertical="center"/>
    </xf>
    <xf numFmtId="0" fontId="4" fillId="0" borderId="1" xfId="0" applyFont="1" applyFill="1" applyBorder="1" applyAlignment="1" applyProtection="1">
      <alignment vertical="center"/>
    </xf>
    <xf numFmtId="164" fontId="4" fillId="0" borderId="0" xfId="1" applyFont="1" applyAlignment="1" applyProtection="1">
      <alignment horizontal="center" vertical="center"/>
    </xf>
    <xf numFmtId="0" fontId="9" fillId="0" borderId="0" xfId="0" applyFont="1"/>
    <xf numFmtId="49" fontId="0" fillId="0" borderId="2" xfId="0" applyNumberFormat="1" applyBorder="1" applyAlignment="1" applyProtection="1">
      <alignment vertical="center"/>
      <protection locked="0"/>
    </xf>
    <xf numFmtId="49" fontId="0" fillId="0" borderId="0" xfId="0" applyNumberFormat="1" applyAlignment="1" applyProtection="1">
      <alignment vertical="center"/>
      <protection locked="0"/>
    </xf>
    <xf numFmtId="49" fontId="0" fillId="0" borderId="0" xfId="0" applyNumberFormat="1" applyBorder="1" applyAlignment="1" applyProtection="1">
      <alignment vertical="center"/>
      <protection locked="0"/>
    </xf>
    <xf numFmtId="0" fontId="4" fillId="0" borderId="0" xfId="0" applyFont="1" applyAlignment="1" applyProtection="1">
      <alignment horizontal="right" vertical="center"/>
      <protection locked="0"/>
    </xf>
    <xf numFmtId="0" fontId="4" fillId="0" borderId="0" xfId="0" applyFont="1" applyAlignment="1" applyProtection="1">
      <alignment vertical="center"/>
      <protection locked="0"/>
    </xf>
    <xf numFmtId="0" fontId="0" fillId="0" borderId="0" xfId="0" applyBorder="1" applyProtection="1">
      <protection locked="0"/>
    </xf>
    <xf numFmtId="0" fontId="0" fillId="0" borderId="0" xfId="0" applyAlignment="1" applyProtection="1">
      <alignment wrapText="1"/>
      <protection locked="0"/>
    </xf>
    <xf numFmtId="0" fontId="0" fillId="0" borderId="0" xfId="0" applyFill="1" applyBorder="1" applyAlignment="1" applyProtection="1">
      <alignment vertical="center"/>
    </xf>
    <xf numFmtId="0" fontId="0" fillId="0" borderId="0" xfId="0" applyBorder="1" applyProtection="1"/>
    <xf numFmtId="164" fontId="0" fillId="0" borderId="0" xfId="1" applyFont="1" applyAlignment="1" applyProtection="1">
      <alignment horizontal="center" vertical="center"/>
    </xf>
    <xf numFmtId="0" fontId="2" fillId="0" borderId="0" xfId="0" applyFont="1" applyAlignment="1" applyProtection="1">
      <alignment horizontal="right" vertical="center"/>
    </xf>
    <xf numFmtId="14" fontId="0" fillId="0" borderId="0" xfId="1" applyNumberFormat="1" applyFont="1" applyAlignment="1" applyProtection="1">
      <alignment horizontal="right" vertical="center"/>
    </xf>
    <xf numFmtId="0" fontId="0" fillId="0" borderId="0" xfId="0" applyNumberFormat="1" applyProtection="1">
      <protection locked="0"/>
    </xf>
    <xf numFmtId="0" fontId="0" fillId="0" borderId="3" xfId="0" applyBorder="1" applyAlignment="1">
      <alignment vertical="center"/>
    </xf>
    <xf numFmtId="0" fontId="0" fillId="0" borderId="0" xfId="0" applyAlignment="1">
      <alignment horizontal="center" vertical="center"/>
    </xf>
    <xf numFmtId="0" fontId="10" fillId="2" borderId="3" xfId="0" applyFont="1" applyFill="1" applyBorder="1" applyAlignment="1">
      <alignment horizontal="center" vertical="center"/>
    </xf>
    <xf numFmtId="0" fontId="0" fillId="0" borderId="3" xfId="0" applyFill="1" applyBorder="1" applyAlignment="1">
      <alignment vertical="center"/>
    </xf>
    <xf numFmtId="0" fontId="11" fillId="0" borderId="1" xfId="0" applyFont="1" applyFill="1" applyBorder="1" applyAlignment="1" applyProtection="1">
      <alignment vertical="center"/>
    </xf>
    <xf numFmtId="0" fontId="3" fillId="0" borderId="1" xfId="0" applyFont="1" applyBorder="1" applyAlignment="1" applyProtection="1">
      <alignment horizontal="left" vertical="center" wrapText="1"/>
    </xf>
    <xf numFmtId="164" fontId="0" fillId="0" borderId="0" xfId="1" applyNumberFormat="1" applyFont="1" applyProtection="1"/>
    <xf numFmtId="49" fontId="0" fillId="0" borderId="2" xfId="0" applyNumberFormat="1" applyBorder="1" applyAlignment="1" applyProtection="1">
      <alignment vertical="top"/>
      <protection locked="0"/>
    </xf>
    <xf numFmtId="164" fontId="13" fillId="0" borderId="0" xfId="0" applyNumberFormat="1" applyFont="1" applyProtection="1">
      <protection locked="0"/>
    </xf>
    <xf numFmtId="164" fontId="13" fillId="0" borderId="0" xfId="0" applyNumberFormat="1" applyFont="1" applyProtection="1"/>
    <xf numFmtId="0" fontId="0" fillId="0" borderId="3" xfId="0" applyFill="1" applyBorder="1"/>
    <xf numFmtId="0" fontId="0" fillId="0" borderId="3" xfId="0" applyFill="1" applyBorder="1" applyAlignment="1">
      <alignment wrapText="1"/>
    </xf>
    <xf numFmtId="0" fontId="0" fillId="0" borderId="0" xfId="0" applyBorder="1" applyAlignment="1">
      <alignment vertical="center"/>
    </xf>
    <xf numFmtId="0" fontId="0" fillId="0" borderId="3" xfId="0" applyBorder="1"/>
    <xf numFmtId="0" fontId="14" fillId="0" borderId="4" xfId="0" applyFont="1" applyFill="1" applyBorder="1" applyAlignment="1">
      <alignment horizontal="left" vertical="top" wrapText="1"/>
    </xf>
    <xf numFmtId="0" fontId="14" fillId="0" borderId="5" xfId="0" applyFont="1" applyFill="1" applyBorder="1" applyAlignment="1">
      <alignment horizontal="left" vertical="top" wrapText="1"/>
    </xf>
    <xf numFmtId="1" fontId="14" fillId="3" borderId="6" xfId="0" applyNumberFormat="1" applyFont="1" applyFill="1" applyBorder="1" applyAlignment="1">
      <alignment horizontal="left" vertical="top" shrinkToFit="1"/>
    </xf>
    <xf numFmtId="0" fontId="14" fillId="0" borderId="7" xfId="0" applyFont="1" applyFill="1" applyBorder="1" applyAlignment="1">
      <alignment horizontal="left" vertical="top" wrapText="1"/>
    </xf>
    <xf numFmtId="0" fontId="14" fillId="0" borderId="4" xfId="0" applyFont="1" applyFill="1" applyBorder="1" applyAlignment="1">
      <alignment horizontal="left" vertical="center" wrapText="1"/>
    </xf>
    <xf numFmtId="0" fontId="14" fillId="0" borderId="3" xfId="0" applyFont="1" applyFill="1" applyBorder="1" applyAlignment="1">
      <alignment horizontal="left" vertical="top" wrapText="1"/>
    </xf>
    <xf numFmtId="0" fontId="0" fillId="0" borderId="0" xfId="0" applyNumberFormat="1" applyProtection="1"/>
    <xf numFmtId="164" fontId="0" fillId="0" borderId="0" xfId="0" applyNumberFormat="1" applyProtection="1"/>
    <xf numFmtId="0" fontId="3" fillId="0" borderId="1" xfId="0" applyFont="1" applyBorder="1" applyAlignment="1" applyProtection="1">
      <alignment horizontal="left" vertical="top" wrapText="1"/>
    </xf>
    <xf numFmtId="0" fontId="6" fillId="0" borderId="1" xfId="0" applyFont="1" applyBorder="1" applyAlignment="1" applyProtection="1">
      <alignment horizontal="left" vertical="center" wrapText="1"/>
    </xf>
  </cellXfs>
  <cellStyles count="2">
    <cellStyle name="Milliers" xfId="1" builtinId="3"/>
    <cellStyle name="Normal" xfId="0" builtinId="0"/>
  </cellStyles>
  <dxfs count="20">
    <dxf>
      <font>
        <strike val="0"/>
        <outline val="0"/>
        <shadow val="0"/>
        <u val="none"/>
        <vertAlign val="baseline"/>
        <sz val="13"/>
        <color theme="1"/>
        <name val="Calibri"/>
        <scheme val="minor"/>
      </font>
      <alignment horizontal="center" vertical="center" textRotation="0" wrapText="0" indent="0" justifyLastLine="0" shrinkToFit="0" readingOrder="0"/>
      <protection locked="1" hidden="0"/>
    </dxf>
    <dxf>
      <font>
        <strike val="0"/>
        <outline val="0"/>
        <shadow val="0"/>
        <u val="none"/>
        <vertAlign val="baseline"/>
        <sz val="13"/>
        <color theme="1"/>
        <name val="Calibri"/>
        <scheme val="minor"/>
      </font>
      <alignment horizontal="center" vertical="center" textRotation="0" wrapText="0" indent="0" justifyLastLine="0" shrinkToFit="0" readingOrder="0"/>
      <protection locked="1" hidden="0"/>
    </dxf>
    <dxf>
      <font>
        <strike val="0"/>
        <outline val="0"/>
        <shadow val="0"/>
        <u val="none"/>
        <vertAlign val="baseline"/>
        <sz val="13"/>
        <color theme="1"/>
        <name val="Calibri"/>
        <scheme val="minor"/>
      </font>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name val="Calibri"/>
        <scheme val="minor"/>
      </font>
      <numFmt numFmtId="164" formatCode="_-* #,##0.00\ _€_-;\-* #,##0.00\ _€_-;_-* &quot;-&quot;??\ _€_-;_-@_-"/>
      <protection locked="1" hidden="0"/>
    </dxf>
    <dxf>
      <numFmt numFmtId="164" formatCode="_-* #,##0.00\ _€_-;\-* #,##0.00\ _€_-;_-* &quot;-&quot;??\ _€_-;_-@_-"/>
      <protection locked="1" hidden="0"/>
    </dxf>
    <dxf>
      <font>
        <b val="0"/>
        <i val="0"/>
        <strike val="0"/>
        <condense val="0"/>
        <extend val="0"/>
        <outline val="0"/>
        <shadow val="0"/>
        <u val="none"/>
        <vertAlign val="baseline"/>
        <sz val="11"/>
        <color theme="1"/>
        <name val="Calibri"/>
        <scheme val="minor"/>
      </font>
      <numFmt numFmtId="164" formatCode="_-* #,##0.00\ _€_-;\-* #,##0.00\ _€_-;_-* &quot;-&quot;??\ _€_-;_-@_-"/>
      <protection locked="1" hidden="0"/>
    </dxf>
    <dxf>
      <numFmt numFmtId="164" formatCode="_-* #,##0.00\ _€_-;\-* #,##0.00\ _€_-;_-* &quot;-&quot;??\ _€_-;_-@_-"/>
      <protection locked="1" hidden="0"/>
    </dxf>
    <dxf>
      <font>
        <b val="0"/>
        <i val="0"/>
        <strike val="0"/>
        <condense val="0"/>
        <extend val="0"/>
        <outline val="0"/>
        <shadow val="0"/>
        <u val="none"/>
        <vertAlign val="baseline"/>
        <sz val="11"/>
        <color theme="1"/>
        <name val="Calibri"/>
        <scheme val="minor"/>
      </font>
      <numFmt numFmtId="164" formatCode="_-* #,##0.00\ _€_-;\-* #,##0.00\ _€_-;_-* &quot;-&quot;??\ _€_-;_-@_-"/>
      <protection locked="0" hidden="0"/>
    </dxf>
    <dxf>
      <protection locked="0" hidden="0"/>
    </dxf>
    <dxf>
      <protection locked="0" hidden="0"/>
    </dxf>
    <dxf>
      <protection locked="0" hidden="0"/>
    </dxf>
    <dxf>
      <protection locked="1" hidden="0"/>
    </dxf>
    <dxf>
      <numFmt numFmtId="0" formatCode="General"/>
      <protection locked="1" hidden="0"/>
    </dxf>
    <dxf>
      <protection locked="0" hidden="0"/>
    </dxf>
    <dxf>
      <numFmt numFmtId="0" formatCode="General"/>
      <protection locked="0" hidden="0"/>
    </dxf>
    <dxf>
      <protection locked="0" hidden="0"/>
    </dxf>
    <dxf>
      <protection locked="0" hidden="0"/>
    </dxf>
    <dxf>
      <protection locked="0" hidden="0"/>
    </dxf>
    <dxf>
      <protection locked="0" hidden="0"/>
    </dxf>
    <dxf>
      <alignment textRotation="0" wrapText="1" indent="0" justifyLastLine="0" shrinkToFit="0" readingOrder="0"/>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hyperlink" Target="#Formulaire!A1"/><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hyperlink" Target="#Instructions!A1"/><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xdr:from>
      <xdr:col>0</xdr:col>
      <xdr:colOff>304799</xdr:colOff>
      <xdr:row>0</xdr:row>
      <xdr:rowOff>171449</xdr:rowOff>
    </xdr:from>
    <xdr:to>
      <xdr:col>13</xdr:col>
      <xdr:colOff>323850</xdr:colOff>
      <xdr:row>28</xdr:row>
      <xdr:rowOff>85724</xdr:rowOff>
    </xdr:to>
    <xdr:sp macro="" textlink="">
      <xdr:nvSpPr>
        <xdr:cNvPr id="2" name="ZoneTexte 1"/>
        <xdr:cNvSpPr txBox="1"/>
      </xdr:nvSpPr>
      <xdr:spPr>
        <a:xfrm>
          <a:off x="304799" y="171449"/>
          <a:ext cx="9925051" cy="5248275"/>
        </a:xfrm>
        <a:prstGeom prst="rect">
          <a:avLst/>
        </a:prstGeom>
        <a:solidFill>
          <a:schemeClr val="lt1"/>
        </a:solidFill>
        <a:ln w="539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000" b="1" i="1" u="sng">
              <a:latin typeface="Baskerville Old Face" panose="02020602080505020303" pitchFamily="18" charset="0"/>
            </a:rPr>
            <a:t>INSTRUCTIONS for completing the form</a:t>
          </a:r>
        </a:p>
        <a:p>
          <a:endParaRPr lang="fr-FR" sz="1100"/>
        </a:p>
        <a:p>
          <a:endParaRPr lang="fr-FR" sz="1100"/>
        </a:p>
        <a:p>
          <a:endParaRPr lang="fr-FR" sz="1100"/>
        </a:p>
        <a:p>
          <a:r>
            <a:rPr lang="fr-FR" sz="1100"/>
            <a:t>	</a:t>
          </a:r>
          <a:r>
            <a:rPr lang="fr-FR" sz="1100" b="1" u="sng"/>
            <a:t>On the form</a:t>
          </a:r>
          <a:r>
            <a:rPr lang="fr-FR" sz="1100"/>
            <a:t>:</a:t>
          </a:r>
        </a:p>
        <a:p>
          <a:endParaRPr lang="fr-FR" sz="1100"/>
        </a:p>
        <a:p>
          <a:endParaRPr lang="fr-FR" sz="1100"/>
        </a:p>
        <a:p>
          <a:r>
            <a:rPr lang="fr-FR" sz="1100"/>
            <a:t>1- Fill in your contact details, not forgetting to specify those of the contact person (telephone number - </a:t>
          </a:r>
          <a:r>
            <a:rPr lang="fr-FR" sz="1100" baseline="0"/>
            <a:t>email address).</a:t>
          </a:r>
        </a:p>
        <a:p>
          <a:endParaRPr lang="fr-FR" sz="1100" baseline="0"/>
        </a:p>
        <a:p>
          <a:endParaRPr lang="fr-FR" sz="1100" baseline="0"/>
        </a:p>
        <a:p>
          <a:r>
            <a:rPr lang="fr-FR" sz="1100"/>
            <a:t>2- Enter the marketing authorisation number in the column entitled MA No.,</a:t>
          </a:r>
          <a:r>
            <a:rPr lang="fr-FR" sz="1100" baseline="0"/>
            <a:t> and the MA's trade name in the column entitled Trade Name. The Nature will be updated automatically (Biocontrol or Other).</a:t>
          </a:r>
        </a:p>
        <a:p>
          <a:endParaRPr lang="fr-FR" sz="1100" baseline="0"/>
        </a:p>
        <a:p>
          <a:r>
            <a:rPr lang="fr-FR" sz="1100"/>
            <a:t>	For all Biocontrol MAs </a:t>
          </a:r>
          <a:r>
            <a:rPr lang="fr-FR" sz="1100" baseline="0"/>
            <a:t>- only enter the MA number and the information on the nature will be updated automatically.</a:t>
          </a:r>
        </a:p>
        <a:p>
          <a:endParaRPr lang="fr-FR" sz="1100" baseline="0"/>
        </a:p>
        <a:p>
          <a:endParaRPr lang="fr-FR" sz="1100" baseline="0"/>
        </a:p>
        <a:p>
          <a:r>
            <a:rPr lang="fr-FR" sz="1100" baseline="0"/>
            <a:t>3- Enter the sales volume and pretax turnover for each MA.</a:t>
          </a:r>
        </a:p>
        <a:p>
          <a:endParaRPr lang="fr-FR" sz="1100" baseline="0"/>
        </a:p>
        <a:p>
          <a:endParaRPr lang="fr-FR" sz="1100" baseline="0"/>
        </a:p>
        <a:p>
          <a:r>
            <a:rPr lang="fr-FR" sz="1100" baseline="0"/>
            <a:t>4- The amount of the tax is calculated automatically once you have entered the MA No., the Trade Name and the Pretax Turnover. The rates applied are:</a:t>
          </a:r>
        </a:p>
        <a:p>
          <a:r>
            <a:rPr lang="fr-FR" sz="1100"/>
            <a:t>	- 0.1% of pretax turnover for Biocontrol MAs.</a:t>
          </a:r>
        </a:p>
        <a:p>
          <a:r>
            <a:rPr lang="fr-FR" sz="1100"/>
            <a:t>	- </a:t>
          </a:r>
          <a:r>
            <a:rPr lang="fr-FR" sz="1100">
              <a:solidFill>
                <a:schemeClr val="dk1"/>
              </a:solidFill>
              <a:effectLst/>
              <a:latin typeface="+mn-lt"/>
              <a:ea typeface="+mn-ea"/>
              <a:cs typeface="+mn-cs"/>
            </a:rPr>
            <a:t>0.9% of pretax turnover for non-Biocontrol</a:t>
          </a:r>
          <a:r>
            <a:rPr lang="fr-FR" sz="1100" baseline="0">
              <a:solidFill>
                <a:schemeClr val="dk1"/>
              </a:solidFill>
              <a:effectLst/>
              <a:latin typeface="+mn-lt"/>
              <a:ea typeface="+mn-ea"/>
              <a:cs typeface="+mn-cs"/>
            </a:rPr>
            <a:t> AMs</a:t>
          </a:r>
          <a:r>
            <a:rPr lang="fr-FR" sz="1100">
              <a:solidFill>
                <a:schemeClr val="dk1"/>
              </a:solidFill>
              <a:effectLst/>
              <a:latin typeface="+mn-lt"/>
              <a:ea typeface="+mn-ea"/>
              <a:cs typeface="+mn-cs"/>
            </a:rPr>
            <a:t>.</a:t>
          </a:r>
        </a:p>
        <a:p>
          <a:endParaRPr lang="fr-FR" sz="1100">
            <a:solidFill>
              <a:schemeClr val="dk1"/>
            </a:solidFill>
            <a:effectLst/>
            <a:latin typeface="+mn-lt"/>
            <a:ea typeface="+mn-ea"/>
            <a:cs typeface="+mn-cs"/>
          </a:endParaRPr>
        </a:p>
        <a:p>
          <a:r>
            <a:rPr lang="fr-FR" sz="1100">
              <a:solidFill>
                <a:schemeClr val="dk1"/>
              </a:solidFill>
              <a:effectLst/>
              <a:latin typeface="+mn-lt"/>
              <a:ea typeface="+mn-ea"/>
              <a:cs typeface="+mn-cs"/>
            </a:rPr>
            <a:t>5- MAs for which the</a:t>
          </a:r>
          <a:r>
            <a:rPr lang="fr-FR" sz="1100" baseline="0">
              <a:solidFill>
                <a:schemeClr val="dk1"/>
              </a:solidFill>
              <a:effectLst/>
              <a:latin typeface="+mn-lt"/>
              <a:ea typeface="+mn-ea"/>
              <a:cs typeface="+mn-cs"/>
            </a:rPr>
            <a:t> tax is less than the €100 regulatory threshold must also be included in the declaration.</a:t>
          </a:r>
          <a:endParaRPr lang="fr-FR" sz="1100">
            <a:solidFill>
              <a:schemeClr val="dk1"/>
            </a:solidFill>
            <a:effectLst/>
            <a:latin typeface="+mn-lt"/>
            <a:ea typeface="+mn-ea"/>
            <a:cs typeface="+mn-cs"/>
          </a:endParaRPr>
        </a:p>
        <a:p>
          <a:endParaRPr lang="fr-FR" sz="1100">
            <a:solidFill>
              <a:schemeClr val="dk1"/>
            </a:solidFill>
            <a:effectLst/>
            <a:latin typeface="+mn-lt"/>
            <a:ea typeface="+mn-ea"/>
            <a:cs typeface="+mn-cs"/>
          </a:endParaRPr>
        </a:p>
        <a:p>
          <a:r>
            <a:rPr lang="fr-FR" sz="1100">
              <a:solidFill>
                <a:schemeClr val="dk1"/>
              </a:solidFill>
              <a:effectLst/>
              <a:latin typeface="+mn-lt"/>
              <a:ea typeface="+mn-ea"/>
              <a:cs typeface="+mn-cs"/>
            </a:rPr>
            <a:t>6- The duly completed form must be returned by email or post</a:t>
          </a:r>
          <a:r>
            <a:rPr lang="fr-FR" sz="1100" baseline="0">
              <a:solidFill>
                <a:schemeClr val="dk1"/>
              </a:solidFill>
              <a:effectLst/>
              <a:latin typeface="+mn-lt"/>
              <a:ea typeface="+mn-ea"/>
              <a:cs typeface="+mn-cs"/>
            </a:rPr>
            <a:t>. </a:t>
          </a:r>
          <a:endParaRPr lang="fr-FR" sz="1100"/>
        </a:p>
      </xdr:txBody>
    </xdr:sp>
    <xdr:clientData/>
  </xdr:twoCellAnchor>
  <xdr:twoCellAnchor editAs="oneCell">
    <xdr:from>
      <xdr:col>0</xdr:col>
      <xdr:colOff>609601</xdr:colOff>
      <xdr:row>12</xdr:row>
      <xdr:rowOff>180975</xdr:rowOff>
    </xdr:from>
    <xdr:to>
      <xdr:col>1</xdr:col>
      <xdr:colOff>349683</xdr:colOff>
      <xdr:row>15</xdr:row>
      <xdr:rowOff>28575</xdr:rowOff>
    </xdr:to>
    <xdr:pic>
      <xdr:nvPicPr>
        <xdr:cNvPr id="3" name="img4" descr="logo attention rouge et blanc"/>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1" y="2466975"/>
          <a:ext cx="502082"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14</xdr:col>
      <xdr:colOff>0</xdr:colOff>
      <xdr:row>1</xdr:row>
      <xdr:rowOff>0</xdr:rowOff>
    </xdr:from>
    <xdr:to>
      <xdr:col>16</xdr:col>
      <xdr:colOff>276225</xdr:colOff>
      <xdr:row>4</xdr:row>
      <xdr:rowOff>47625</xdr:rowOff>
    </xdr:to>
    <xdr:sp macro="" textlink="">
      <xdr:nvSpPr>
        <xdr:cNvPr id="4" name="ZoneTexte 3">
          <a:hlinkClick xmlns:r="http://schemas.openxmlformats.org/officeDocument/2006/relationships" r:id="rId2"/>
        </xdr:cNvPr>
        <xdr:cNvSpPr txBox="1"/>
      </xdr:nvSpPr>
      <xdr:spPr>
        <a:xfrm>
          <a:off x="10668000" y="190500"/>
          <a:ext cx="1800225" cy="619125"/>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100" b="1" i="1" u="none"/>
            <a:t>Click on this button to go to the form</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9524</xdr:colOff>
      <xdr:row>0</xdr:row>
      <xdr:rowOff>47625</xdr:rowOff>
    </xdr:from>
    <xdr:to>
      <xdr:col>4</xdr:col>
      <xdr:colOff>1171575</xdr:colOff>
      <xdr:row>1</xdr:row>
      <xdr:rowOff>0</xdr:rowOff>
    </xdr:to>
    <xdr:sp macro="" textlink="">
      <xdr:nvSpPr>
        <xdr:cNvPr id="2" name="ZoneTexte 1"/>
        <xdr:cNvSpPr txBox="1"/>
      </xdr:nvSpPr>
      <xdr:spPr>
        <a:xfrm>
          <a:off x="1943099" y="47625"/>
          <a:ext cx="6896101"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3600" b="1"/>
            <a:t>TAX</a:t>
          </a:r>
          <a:r>
            <a:rPr lang="fr-FR" sz="3600" b="1" baseline="0"/>
            <a:t> </a:t>
          </a:r>
          <a:r>
            <a:rPr lang="fr-FR" sz="2400" b="1">
              <a:latin typeface="Arial" panose="020B0604020202020204" pitchFamily="34" charset="0"/>
              <a:cs typeface="Arial" panose="020B0604020202020204" pitchFamily="34" charset="0"/>
            </a:rPr>
            <a:t>ON</a:t>
          </a:r>
          <a:r>
            <a:rPr lang="fr-FR" sz="2400" b="1" baseline="0">
              <a:latin typeface="Arial" panose="020B0604020202020204" pitchFamily="34" charset="0"/>
              <a:cs typeface="Arial" panose="020B0604020202020204" pitchFamily="34" charset="0"/>
            </a:rPr>
            <a:t> PLANT PROTECTION PRODUCTS</a:t>
          </a:r>
          <a:endParaRPr lang="fr-FR" sz="2400" b="1">
            <a:latin typeface="Arial" panose="020B0604020202020204" pitchFamily="34" charset="0"/>
            <a:cs typeface="Arial" panose="020B0604020202020204" pitchFamily="34" charset="0"/>
          </a:endParaRPr>
        </a:p>
        <a:p>
          <a:pPr algn="ctr"/>
          <a:endParaRPr lang="fr-FR" sz="1800"/>
        </a:p>
      </xdr:txBody>
    </xdr:sp>
    <xdr:clientData/>
  </xdr:twoCellAnchor>
  <xdr:twoCellAnchor editAs="oneCell">
    <xdr:from>
      <xdr:col>0</xdr:col>
      <xdr:colOff>0</xdr:colOff>
      <xdr:row>1</xdr:row>
      <xdr:rowOff>38099</xdr:rowOff>
    </xdr:from>
    <xdr:to>
      <xdr:col>5</xdr:col>
      <xdr:colOff>920338</xdr:colOff>
      <xdr:row>1</xdr:row>
      <xdr:rowOff>149678</xdr:rowOff>
    </xdr:to>
    <xdr:pic>
      <xdr:nvPicPr>
        <xdr:cNvPr id="3" name="Image 2" descr="Sans titre-1.jpg"/>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41085" b="37210"/>
        <a:stretch/>
      </xdr:blipFill>
      <xdr:spPr bwMode="auto">
        <a:xfrm>
          <a:off x="0" y="595992"/>
          <a:ext cx="12477750" cy="111579"/>
        </a:xfrm>
        <a:prstGeom prst="rect">
          <a:avLst/>
        </a:prstGeom>
        <a:noFill/>
        <a:ln>
          <a:noFill/>
        </a:ln>
      </xdr:spPr>
    </xdr:pic>
    <xdr:clientData/>
  </xdr:twoCellAnchor>
  <xdr:twoCellAnchor editAs="oneCell">
    <xdr:from>
      <xdr:col>0</xdr:col>
      <xdr:colOff>68035</xdr:colOff>
      <xdr:row>14</xdr:row>
      <xdr:rowOff>312964</xdr:rowOff>
    </xdr:from>
    <xdr:to>
      <xdr:col>5</xdr:col>
      <xdr:colOff>1073727</xdr:colOff>
      <xdr:row>15</xdr:row>
      <xdr:rowOff>149678</xdr:rowOff>
    </xdr:to>
    <xdr:pic>
      <xdr:nvPicPr>
        <xdr:cNvPr id="6" name="Image 5" descr="Sans titre-1.jpg"/>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41085" b="37210"/>
        <a:stretch/>
      </xdr:blipFill>
      <xdr:spPr bwMode="auto">
        <a:xfrm>
          <a:off x="68035" y="5061857"/>
          <a:ext cx="12559394" cy="217714"/>
        </a:xfrm>
        <a:prstGeom prst="rect">
          <a:avLst/>
        </a:prstGeom>
        <a:noFill/>
        <a:ln>
          <a:noFill/>
        </a:ln>
      </xdr:spPr>
    </xdr:pic>
    <xdr:clientData/>
  </xdr:twoCellAnchor>
  <xdr:twoCellAnchor>
    <xdr:from>
      <xdr:col>0</xdr:col>
      <xdr:colOff>127000</xdr:colOff>
      <xdr:row>16</xdr:row>
      <xdr:rowOff>76200</xdr:rowOff>
    </xdr:from>
    <xdr:to>
      <xdr:col>6</xdr:col>
      <xdr:colOff>1047749</xdr:colOff>
      <xdr:row>18</xdr:row>
      <xdr:rowOff>40821</xdr:rowOff>
    </xdr:to>
    <xdr:sp macro="" textlink="">
      <xdr:nvSpPr>
        <xdr:cNvPr id="7" name="ZoneTexte 6"/>
        <xdr:cNvSpPr txBox="1"/>
      </xdr:nvSpPr>
      <xdr:spPr>
        <a:xfrm>
          <a:off x="127000" y="5396593"/>
          <a:ext cx="13561785" cy="13933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800" b="1" i="1" u="sng">
              <a:latin typeface="+mn-lt"/>
            </a:rPr>
            <a:t>Subject</a:t>
          </a:r>
          <a:r>
            <a:rPr lang="fr-FR" sz="1800">
              <a:latin typeface="+mn-lt"/>
            </a:rPr>
            <a:t>: Reporting and payment of the tax </a:t>
          </a:r>
          <a:r>
            <a:rPr lang="fr-FR" sz="1800" b="1">
              <a:latin typeface="+mn-lt"/>
            </a:rPr>
            <a:t>no</a:t>
          </a:r>
          <a:r>
            <a:rPr lang="fr-FR" sz="1800" b="1" baseline="0">
              <a:latin typeface="+mn-lt"/>
            </a:rPr>
            <a:t> later than</a:t>
          </a:r>
          <a:r>
            <a:rPr lang="fr-FR" sz="1800" b="1">
              <a:latin typeface="+mn-lt"/>
            </a:rPr>
            <a:t> 31/05/2021</a:t>
          </a:r>
        </a:p>
        <a:p>
          <a:endParaRPr lang="fr-FR" sz="1800">
            <a:latin typeface="+mn-lt"/>
          </a:endParaRPr>
        </a:p>
        <a:p>
          <a:r>
            <a:rPr lang="fr-FR" sz="1600" b="1" i="1" u="sng">
              <a:latin typeface="+mn-lt"/>
            </a:rPr>
            <a:t>Attention</a:t>
          </a:r>
          <a:r>
            <a:rPr lang="fr-FR" sz="1600">
              <a:latin typeface="+mn-lt"/>
            </a:rPr>
            <a:t>: all reports must be accompanied by the corresponding payment. This form must be dated and signed, then returned by post or email to the address shown above</a:t>
          </a:r>
          <a:r>
            <a:rPr lang="fr-FR" sz="1600" baseline="0">
              <a:latin typeface="+mn-lt"/>
            </a:rPr>
            <a:t>.</a:t>
          </a:r>
        </a:p>
        <a:p>
          <a:endParaRPr lang="fr-FR" sz="1600" baseline="0">
            <a:latin typeface="+mn-lt"/>
          </a:endParaRPr>
        </a:p>
        <a:p>
          <a:r>
            <a:rPr lang="en-US" sz="1600">
              <a:solidFill>
                <a:schemeClr val="dk1"/>
              </a:solidFill>
              <a:latin typeface="+mn-lt"/>
              <a:ea typeface="+mn-ea"/>
              <a:cs typeface="+mn-cs"/>
            </a:rPr>
            <a:t>The data received will be digitally processed for use by ANSES. In compliance with the French law on Computer Technologies and Civil Liberties of 6 January 1978, amended in 2004, you have the right to access and rectify any personal data concerning you. You may exercise this right by contacting ANSES’s  recovery department at the following address:  </a:t>
          </a:r>
          <a:r>
            <a:rPr lang="en-US" sz="1600">
              <a:solidFill>
                <a:schemeClr val="dk1"/>
              </a:solidFill>
              <a:latin typeface="+mn-lt"/>
              <a:ea typeface="+mn-ea"/>
              <a:cs typeface="+mn-cs"/>
              <a:hlinkClick xmlns:r="http://schemas.openxmlformats.org/officeDocument/2006/relationships" r:id=""/>
            </a:rPr>
            <a:t>servicerecettes@anses.fr</a:t>
          </a:r>
          <a:r>
            <a:rPr lang="en-US" sz="1600">
              <a:solidFill>
                <a:schemeClr val="dk1"/>
              </a:solidFill>
              <a:latin typeface="+mn-lt"/>
              <a:ea typeface="+mn-ea"/>
              <a:cs typeface="+mn-cs"/>
            </a:rPr>
            <a:t>. </a:t>
          </a:r>
          <a:endParaRPr lang="fr-FR" sz="1600">
            <a:solidFill>
              <a:schemeClr val="dk1"/>
            </a:solidFill>
            <a:latin typeface="+mn-lt"/>
            <a:ea typeface="+mn-ea"/>
            <a:cs typeface="+mn-cs"/>
          </a:endParaRPr>
        </a:p>
        <a:p>
          <a:r>
            <a:rPr lang="en-US" sz="1600">
              <a:solidFill>
                <a:schemeClr val="dk1"/>
              </a:solidFill>
              <a:latin typeface="+mn-lt"/>
              <a:ea typeface="+mn-ea"/>
              <a:cs typeface="+mn-cs"/>
            </a:rPr>
            <a:t>You may also, with legitimate reasons, revoke your consent to the processing of any data concerning you.</a:t>
          </a:r>
          <a:endParaRPr lang="fr-FR" sz="1600">
            <a:solidFill>
              <a:schemeClr val="dk1"/>
            </a:solidFill>
            <a:latin typeface="+mn-lt"/>
            <a:ea typeface="+mn-ea"/>
            <a:cs typeface="+mn-cs"/>
          </a:endParaRPr>
        </a:p>
        <a:p>
          <a:endParaRPr lang="fr-FR" sz="1600">
            <a:latin typeface="+mn-lt"/>
          </a:endParaRPr>
        </a:p>
      </xdr:txBody>
    </xdr:sp>
    <xdr:clientData/>
  </xdr:twoCellAnchor>
  <xdr:twoCellAnchor>
    <xdr:from>
      <xdr:col>0</xdr:col>
      <xdr:colOff>152400</xdr:colOff>
      <xdr:row>18</xdr:row>
      <xdr:rowOff>152400</xdr:rowOff>
    </xdr:from>
    <xdr:to>
      <xdr:col>1</xdr:col>
      <xdr:colOff>787400</xdr:colOff>
      <xdr:row>21</xdr:row>
      <xdr:rowOff>304800</xdr:rowOff>
    </xdr:to>
    <xdr:sp macro="" textlink="">
      <xdr:nvSpPr>
        <xdr:cNvPr id="9" name="ZoneTexte 8"/>
        <xdr:cNvSpPr txBox="1"/>
      </xdr:nvSpPr>
      <xdr:spPr>
        <a:xfrm>
          <a:off x="152400" y="6362700"/>
          <a:ext cx="3746500" cy="1104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200" b="1"/>
            <a:t>Declarant's</a:t>
          </a:r>
          <a:r>
            <a:rPr lang="fr-FR" sz="1200" b="1" baseline="0"/>
            <a:t> </a:t>
          </a:r>
          <a:r>
            <a:rPr lang="fr-FR" sz="1200" b="1"/>
            <a:t>stamp - Date and signature</a:t>
          </a:r>
        </a:p>
      </xdr:txBody>
    </xdr:sp>
    <xdr:clientData/>
  </xdr:twoCellAnchor>
  <xdr:twoCellAnchor>
    <xdr:from>
      <xdr:col>2</xdr:col>
      <xdr:colOff>25400</xdr:colOff>
      <xdr:row>18</xdr:row>
      <xdr:rowOff>177800</xdr:rowOff>
    </xdr:from>
    <xdr:to>
      <xdr:col>3</xdr:col>
      <xdr:colOff>12700</xdr:colOff>
      <xdr:row>20</xdr:row>
      <xdr:rowOff>25400</xdr:rowOff>
    </xdr:to>
    <xdr:sp macro="" textlink="">
      <xdr:nvSpPr>
        <xdr:cNvPr id="11" name="ZoneTexte 10"/>
        <xdr:cNvSpPr txBox="1"/>
      </xdr:nvSpPr>
      <xdr:spPr>
        <a:xfrm>
          <a:off x="6057900" y="6388100"/>
          <a:ext cx="1498600" cy="419100"/>
        </a:xfrm>
        <a:prstGeom prst="rect">
          <a:avLst/>
        </a:prstGeom>
        <a:solidFill>
          <a:schemeClr val="accent3">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300">
              <a:solidFill>
                <a:schemeClr val="bg1"/>
              </a:solidFill>
            </a:rPr>
            <a:t>01/01/2020</a:t>
          </a:r>
        </a:p>
      </xdr:txBody>
    </xdr:sp>
    <xdr:clientData/>
  </xdr:twoCellAnchor>
  <xdr:twoCellAnchor>
    <xdr:from>
      <xdr:col>3</xdr:col>
      <xdr:colOff>393700</xdr:colOff>
      <xdr:row>18</xdr:row>
      <xdr:rowOff>152400</xdr:rowOff>
    </xdr:from>
    <xdr:to>
      <xdr:col>4</xdr:col>
      <xdr:colOff>571500</xdr:colOff>
      <xdr:row>20</xdr:row>
      <xdr:rowOff>0</xdr:rowOff>
    </xdr:to>
    <xdr:sp macro="" textlink="">
      <xdr:nvSpPr>
        <xdr:cNvPr id="12" name="ZoneTexte 11"/>
        <xdr:cNvSpPr txBox="1"/>
      </xdr:nvSpPr>
      <xdr:spPr>
        <a:xfrm>
          <a:off x="7937500" y="6362700"/>
          <a:ext cx="1498600" cy="419100"/>
        </a:xfrm>
        <a:prstGeom prst="rect">
          <a:avLst/>
        </a:prstGeom>
        <a:solidFill>
          <a:schemeClr val="accent3">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300">
              <a:solidFill>
                <a:schemeClr val="bg1"/>
              </a:solidFill>
            </a:rPr>
            <a:t>31/12/2020</a:t>
          </a:r>
        </a:p>
      </xdr:txBody>
    </xdr:sp>
    <xdr:clientData/>
  </xdr:twoCellAnchor>
  <xdr:twoCellAnchor>
    <xdr:from>
      <xdr:col>7</xdr:col>
      <xdr:colOff>68036</xdr:colOff>
      <xdr:row>0</xdr:row>
      <xdr:rowOff>421821</xdr:rowOff>
    </xdr:from>
    <xdr:to>
      <xdr:col>10</xdr:col>
      <xdr:colOff>0</xdr:colOff>
      <xdr:row>3</xdr:row>
      <xdr:rowOff>258536</xdr:rowOff>
    </xdr:to>
    <xdr:sp macro="" textlink="">
      <xdr:nvSpPr>
        <xdr:cNvPr id="10" name="ZoneTexte 9">
          <a:hlinkClick xmlns:r="http://schemas.openxmlformats.org/officeDocument/2006/relationships" r:id="rId2"/>
        </xdr:cNvPr>
        <xdr:cNvSpPr txBox="1"/>
      </xdr:nvSpPr>
      <xdr:spPr>
        <a:xfrm>
          <a:off x="14219465" y="421821"/>
          <a:ext cx="2217964" cy="775608"/>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400" b="1" i="1" u="none"/>
            <a:t>Click on this button to go to the instructions</a:t>
          </a:r>
        </a:p>
      </xdr:txBody>
    </xdr:sp>
    <xdr:clientData/>
  </xdr:twoCellAnchor>
  <xdr:twoCellAnchor editAs="oneCell">
    <xdr:from>
      <xdr:col>0</xdr:col>
      <xdr:colOff>0</xdr:colOff>
      <xdr:row>0</xdr:row>
      <xdr:rowOff>0</xdr:rowOff>
    </xdr:from>
    <xdr:to>
      <xdr:col>0</xdr:col>
      <xdr:colOff>3728356</xdr:colOff>
      <xdr:row>1</xdr:row>
      <xdr:rowOff>13607</xdr:rowOff>
    </xdr:to>
    <xdr:pic>
      <xdr:nvPicPr>
        <xdr:cNvPr id="5" name="Image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3728356" cy="1401536"/>
        </a:xfrm>
        <a:prstGeom prst="rect">
          <a:avLst/>
        </a:prstGeom>
      </xdr:spPr>
    </xdr:pic>
    <xdr:clientData/>
  </xdr:twoCellAnchor>
</xdr:wsDr>
</file>

<file path=xl/tables/table1.xml><?xml version="1.0" encoding="utf-8"?>
<table xmlns="http://schemas.openxmlformats.org/spreadsheetml/2006/main" id="1" name="Tableau1" displayName="Tableau1" ref="A25:G642" totalsRowCount="1" headerRowDxfId="19" dataDxfId="18" totalsRowDxfId="17">
  <autoFilter ref="A25:G641"/>
  <tableColumns count="7">
    <tableColumn id="1" name="MA No." dataDxfId="16" totalsRowDxfId="15"/>
    <tableColumn id="2" name="Trade Name" dataDxfId="14" totalsRowDxfId="13"/>
    <tableColumn id="5" name="Nature (Biocontrol or other)" dataDxfId="12" totalsRowDxfId="11">
      <calculatedColumnFormula>IF(ISNA(VLOOKUP(Tableau1[[#This Row],[MA No.]],'Liste AMM Biocontrôle'!$B$2:$F$50000,4,FALSE)),"Other",VLOOKUP(Tableau1[[#This Row],[MA No.]],'Liste AMM Biocontrôle'!$B$2:$F$50000,4,FALSE))</calculatedColumnFormula>
    </tableColumn>
    <tableColumn id="13" name="Sales Volume" dataDxfId="10" totalsRowDxfId="9"/>
    <tableColumn id="3" name="Pretax Turnover" totalsRowFunction="sum" dataDxfId="8" totalsRowDxfId="7"/>
    <tableColumn id="4" name="Amount of Tax" totalsRowFunction="sum" dataDxfId="6" totalsRowDxfId="5">
      <calculatedColumnFormula>IF(Tableau1[[#This Row],[Nature (Biocontrol or other)]]="Biocontrol",Tableau1[[#This Row],[Pretax Turnover]]*Taux!$B$2,Tableau1[[#This Row],[Pretax Turnover]]*Taux!$B$1)</calculatedColumnFormula>
    </tableColumn>
    <tableColumn id="6" name="Tax Payable" totalsRowFunction="sum" dataDxfId="4" totalsRowDxfId="3">
      <calculatedColumnFormula>IF(Tableau1[[#This Row],[Amount of Tax]]&lt;100,0,Tableau1[[#This Row],[Amount of Tax]])</calculatedColumnFormula>
    </tableColumn>
  </tableColumns>
  <tableStyleInfo name="TableStyleMedium11" showFirstColumn="0" showLastColumn="0" showRowStripes="1" showColumnStripes="0"/>
</table>
</file>

<file path=xl/tables/table2.xml><?xml version="1.0" encoding="utf-8"?>
<table xmlns="http://schemas.openxmlformats.org/spreadsheetml/2006/main" id="7" name="Tableau358" displayName="Tableau358" ref="C22" headerRowCount="0" totalsRowShown="0" headerRowDxfId="2" dataDxfId="1">
  <tableColumns count="1">
    <tableColumn id="1" name="Colonne1" dataDxfId="0">
      <calculatedColumnFormula>Tableau1[[#Totals],[Tax Payable]]</calculatedColumnFormula>
    </tableColumn>
  </tableColumns>
  <tableStyleInfo name="TableStyleDark4"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
  <sheetViews>
    <sheetView showGridLines="0" workbookViewId="0"/>
  </sheetViews>
  <sheetFormatPr baseColWidth="10" defaultColWidth="11.28515625" defaultRowHeight="15" x14ac:dyDescent="0.25"/>
  <sheetData/>
  <sheetProtection algorithmName="SHA-512" hashValue="6GJbu/mUpfqjByg4IC9w4qZUjPxM5iUVKMo5TZnXYAFpOtppcSlpv8eJCJpXc2jat0xyQQtV1bVW/m1OhQeqyw==" saltValue="l+umJhphDOCzOLjVuwd2xA==" spinCount="100000" sheet="1" objects="1" scenarios="1" formatCells="0" formatColumns="0" formatRows="0" autoFilter="0" pivotTables="0"/>
  <pageMargins left="0.70866141732283472" right="0.70866141732283472" top="0.74803149606299213" bottom="0.74803149606299213" header="0.31496062992125984" footer="0.31496062992125984"/>
  <pageSetup paperSize="9" scale="8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42"/>
  <sheetViews>
    <sheetView showGridLines="0" tabSelected="1" zoomScale="55" zoomScaleNormal="55" workbookViewId="0">
      <selection activeCell="C10" sqref="C10"/>
    </sheetView>
  </sheetViews>
  <sheetFormatPr baseColWidth="10" defaultColWidth="11.28515625" defaultRowHeight="15" x14ac:dyDescent="0.25"/>
  <cols>
    <col min="1" max="1" width="63.140625" style="3" customWidth="1"/>
    <col min="2" max="2" width="43.7109375" style="3" customWidth="1"/>
    <col min="3" max="3" width="22.7109375" style="3" customWidth="1"/>
    <col min="4" max="4" width="19.7109375" style="3" customWidth="1"/>
    <col min="5" max="5" width="24" style="3" customWidth="1"/>
    <col min="6" max="6" width="20.28515625" style="3" customWidth="1"/>
    <col min="7" max="7" width="22.7109375" style="3" customWidth="1"/>
    <col min="8" max="16384" width="11.28515625" style="3"/>
  </cols>
  <sheetData>
    <row r="1" spans="1:6" ht="109.5" customHeight="1" x14ac:dyDescent="0.25">
      <c r="A1" s="7"/>
      <c r="B1" s="7"/>
      <c r="C1" s="7"/>
      <c r="D1" s="7"/>
      <c r="E1" s="7"/>
      <c r="F1" s="7"/>
    </row>
    <row r="2" spans="1:6" ht="20.25" customHeight="1" x14ac:dyDescent="0.25"/>
    <row r="3" spans="1:6" ht="44.25" customHeight="1" x14ac:dyDescent="0.25">
      <c r="A3" s="6"/>
    </row>
    <row r="4" spans="1:6" s="4" customFormat="1" ht="30" customHeight="1" x14ac:dyDescent="0.25">
      <c r="A4" s="13" t="s">
        <v>260</v>
      </c>
      <c r="B4" s="22" t="s">
        <v>266</v>
      </c>
      <c r="C4" s="19"/>
      <c r="D4" s="19"/>
      <c r="E4" s="19"/>
      <c r="F4" s="19"/>
    </row>
    <row r="5" spans="1:6" s="4" customFormat="1" ht="30" customHeight="1" x14ac:dyDescent="0.25">
      <c r="A5" s="14" t="s">
        <v>261</v>
      </c>
      <c r="B5" s="23"/>
      <c r="C5" s="20"/>
      <c r="D5" s="20"/>
      <c r="E5" s="20"/>
      <c r="F5" s="20"/>
    </row>
    <row r="6" spans="1:6" s="4" customFormat="1" ht="30" customHeight="1" x14ac:dyDescent="0.25">
      <c r="A6" s="14" t="s">
        <v>262</v>
      </c>
      <c r="B6" s="22" t="s">
        <v>267</v>
      </c>
      <c r="C6" s="19"/>
      <c r="D6" s="19"/>
      <c r="E6" s="19"/>
      <c r="F6" s="19"/>
    </row>
    <row r="7" spans="1:6" s="4" customFormat="1" ht="30" customHeight="1" x14ac:dyDescent="0.25">
      <c r="A7" s="14" t="s">
        <v>263</v>
      </c>
      <c r="B7" s="22" t="s">
        <v>268</v>
      </c>
      <c r="C7" s="19"/>
      <c r="D7" s="19"/>
      <c r="E7" s="19"/>
      <c r="F7" s="19"/>
    </row>
    <row r="8" spans="1:6" s="4" customFormat="1" ht="43.5" customHeight="1" x14ac:dyDescent="0.25">
      <c r="A8" s="14" t="s">
        <v>264</v>
      </c>
      <c r="B8" s="22" t="s">
        <v>269</v>
      </c>
      <c r="C8" s="19"/>
      <c r="D8" s="19"/>
      <c r="E8" s="19"/>
      <c r="F8" s="19"/>
    </row>
    <row r="9" spans="1:6" s="4" customFormat="1" ht="84.75" customHeight="1" x14ac:dyDescent="0.25">
      <c r="A9" s="54" t="s">
        <v>853</v>
      </c>
      <c r="B9" s="22" t="s">
        <v>270</v>
      </c>
      <c r="C9" s="39"/>
      <c r="D9" s="19"/>
      <c r="E9" s="19"/>
      <c r="F9" s="19"/>
    </row>
    <row r="10" spans="1:6" s="4" customFormat="1" ht="35.25" customHeight="1" x14ac:dyDescent="0.25">
      <c r="A10" s="37"/>
      <c r="B10" s="22" t="s">
        <v>271</v>
      </c>
      <c r="C10" s="19"/>
      <c r="D10" s="19"/>
      <c r="E10" s="19"/>
      <c r="F10" s="19"/>
    </row>
    <row r="11" spans="1:6" s="4" customFormat="1" ht="9.75" customHeight="1" x14ac:dyDescent="0.25">
      <c r="A11" s="14"/>
      <c r="B11" s="22"/>
      <c r="C11" s="21"/>
      <c r="D11" s="21"/>
      <c r="E11" s="21"/>
      <c r="F11" s="21"/>
    </row>
    <row r="12" spans="1:6" ht="46.5" customHeight="1" x14ac:dyDescent="0.25">
      <c r="A12" s="55" t="s">
        <v>265</v>
      </c>
      <c r="B12" s="22" t="s">
        <v>273</v>
      </c>
      <c r="C12" s="19"/>
      <c r="D12" s="19"/>
      <c r="E12" s="19"/>
      <c r="F12" s="19"/>
    </row>
    <row r="13" spans="1:6" ht="30" customHeight="1" x14ac:dyDescent="0.25">
      <c r="A13" s="15" t="s">
        <v>574</v>
      </c>
      <c r="B13" s="22" t="s">
        <v>272</v>
      </c>
      <c r="C13" s="19"/>
      <c r="D13" s="19"/>
      <c r="E13" s="19"/>
      <c r="F13" s="19"/>
    </row>
    <row r="14" spans="1:6" ht="30" customHeight="1" x14ac:dyDescent="0.25">
      <c r="A14" s="36" t="s">
        <v>764</v>
      </c>
      <c r="B14" s="22" t="s">
        <v>274</v>
      </c>
      <c r="C14" s="19"/>
      <c r="D14" s="19"/>
      <c r="E14" s="19"/>
      <c r="F14" s="19"/>
    </row>
    <row r="15" spans="1:6" ht="30" customHeight="1" x14ac:dyDescent="0.25">
      <c r="A15" s="16"/>
    </row>
    <row r="16" spans="1:6" x14ac:dyDescent="0.25">
      <c r="A16" s="24"/>
    </row>
    <row r="17" spans="1:7" ht="84.75" customHeight="1" x14ac:dyDescent="0.3">
      <c r="A17" s="8"/>
      <c r="B17" s="9"/>
      <c r="C17" s="9"/>
      <c r="D17" s="9"/>
      <c r="E17" s="9"/>
      <c r="F17" s="7"/>
      <c r="G17" s="7"/>
    </row>
    <row r="18" spans="1:7" ht="115.5" customHeight="1" x14ac:dyDescent="0.25">
      <c r="A18" s="26"/>
      <c r="B18" s="7"/>
      <c r="C18" s="7"/>
      <c r="D18" s="7"/>
      <c r="E18" s="7"/>
      <c r="F18" s="7"/>
      <c r="G18" s="7"/>
    </row>
    <row r="19" spans="1:7" x14ac:dyDescent="0.25">
      <c r="A19" s="27"/>
      <c r="B19" s="7"/>
      <c r="C19" s="7"/>
      <c r="D19" s="7"/>
      <c r="E19" s="7"/>
      <c r="F19" s="7"/>
      <c r="G19" s="7"/>
    </row>
    <row r="20" spans="1:7" ht="30" customHeight="1" x14ac:dyDescent="0.25">
      <c r="A20" s="27"/>
      <c r="B20" s="12" t="s">
        <v>275</v>
      </c>
      <c r="C20" s="28"/>
      <c r="D20" s="7"/>
      <c r="E20" s="7"/>
      <c r="F20" s="7"/>
      <c r="G20" s="7"/>
    </row>
    <row r="21" spans="1:7" ht="30" customHeight="1" x14ac:dyDescent="0.25">
      <c r="A21" s="27"/>
      <c r="B21" s="29"/>
      <c r="C21" s="28"/>
      <c r="D21" s="7"/>
      <c r="E21" s="7"/>
      <c r="F21" s="7"/>
      <c r="G21" s="7"/>
    </row>
    <row r="22" spans="1:7" ht="30" customHeight="1" x14ac:dyDescent="0.25">
      <c r="A22" s="27"/>
      <c r="B22" s="12" t="s">
        <v>276</v>
      </c>
      <c r="C22" s="17">
        <f>Tableau1[[#Totals],[Tax Payable]]</f>
        <v>0</v>
      </c>
      <c r="D22" s="7"/>
      <c r="E22" s="30"/>
      <c r="F22" s="7"/>
      <c r="G22" s="7"/>
    </row>
    <row r="23" spans="1:7" ht="30" customHeight="1" x14ac:dyDescent="0.25">
      <c r="A23" s="27"/>
      <c r="B23" s="7"/>
      <c r="C23" s="7"/>
      <c r="D23" s="7"/>
      <c r="E23" s="7"/>
      <c r="F23" s="7"/>
      <c r="G23" s="7"/>
    </row>
    <row r="24" spans="1:7" ht="30" customHeight="1" x14ac:dyDescent="0.25">
      <c r="A24" s="27"/>
      <c r="B24" s="7"/>
      <c r="C24" s="7"/>
      <c r="D24" s="7"/>
      <c r="E24" s="7"/>
      <c r="F24" s="7"/>
      <c r="G24" s="7"/>
    </row>
    <row r="25" spans="1:7" s="25" customFormat="1" ht="46.5" customHeight="1" x14ac:dyDescent="0.25">
      <c r="A25" s="10" t="s">
        <v>254</v>
      </c>
      <c r="B25" s="10" t="s">
        <v>255</v>
      </c>
      <c r="C25" s="10" t="s">
        <v>988</v>
      </c>
      <c r="D25" s="10" t="s">
        <v>256</v>
      </c>
      <c r="E25" s="10" t="s">
        <v>257</v>
      </c>
      <c r="F25" s="10" t="s">
        <v>258</v>
      </c>
      <c r="G25" s="10" t="s">
        <v>259</v>
      </c>
    </row>
    <row r="26" spans="1:7" x14ac:dyDescent="0.25">
      <c r="B26" s="31"/>
      <c r="C26" s="7" t="str">
        <f>IF(ISNA(VLOOKUP(Tableau1[[#This Row],[MA No.]],'Liste AMM Biocontrôle'!$B$2:$F$50000,4,FALSE)),"Other",VLOOKUP(Tableau1[[#This Row],[MA No.]],'Liste AMM Biocontrôle'!$B$2:$F$50000,4,FALSE))</f>
        <v>Other</v>
      </c>
      <c r="E26" s="5"/>
      <c r="F26" s="11">
        <f>IF(Tableau1[[#This Row],[Nature (Biocontrol or other)]]="Biocontrol",Tableau1[[#This Row],[Pretax Turnover]]*Taux!$B$2,Tableau1[[#This Row],[Pretax Turnover]]*Taux!$B$1)</f>
        <v>0</v>
      </c>
      <c r="G26" s="11">
        <f>IF(Tableau1[[#This Row],[Amount of Tax]]&lt;100,0,Tableau1[[#This Row],[Amount of Tax]])</f>
        <v>0</v>
      </c>
    </row>
    <row r="27" spans="1:7" x14ac:dyDescent="0.25">
      <c r="B27" s="31"/>
      <c r="C27" s="7" t="str">
        <f>IF(ISNA(VLOOKUP(Tableau1[[#This Row],[MA No.]],'Liste AMM Biocontrôle'!$B$2:$F$50000,4,FALSE)),"Other",VLOOKUP(Tableau1[[#This Row],[MA No.]],'Liste AMM Biocontrôle'!$B$2:$F$50000,4,FALSE))</f>
        <v>Other</v>
      </c>
      <c r="E27" s="5"/>
      <c r="F27" s="11">
        <f>IF(Tableau1[[#This Row],[Nature (Biocontrol or other)]]="Biocontrol",Tableau1[[#This Row],[Pretax Turnover]]*Taux!$B$2,Tableau1[[#This Row],[Pretax Turnover]]*Taux!$B$1)</f>
        <v>0</v>
      </c>
      <c r="G27" s="11">
        <f>IF(Tableau1[[#This Row],[Amount of Tax]]&lt;100,0,Tableau1[[#This Row],[Amount of Tax]])</f>
        <v>0</v>
      </c>
    </row>
    <row r="28" spans="1:7" x14ac:dyDescent="0.25">
      <c r="B28" s="31"/>
      <c r="C28" s="7" t="str">
        <f>IF(ISNA(VLOOKUP(Tableau1[[#This Row],[MA No.]],'Liste AMM Biocontrôle'!$B$2:$F$50000,4,FALSE)),"Other",VLOOKUP(Tableau1[[#This Row],[MA No.]],'Liste AMM Biocontrôle'!$B$2:$F$50000,4,FALSE))</f>
        <v>Other</v>
      </c>
      <c r="E28" s="5"/>
      <c r="F28" s="11">
        <f>IF(Tableau1[[#This Row],[Nature (Biocontrol or other)]]="Biocontrol",Tableau1[[#This Row],[Pretax Turnover]]*Taux!$B$2,Tableau1[[#This Row],[Pretax Turnover]]*Taux!$B$1)</f>
        <v>0</v>
      </c>
      <c r="G28" s="11">
        <f>IF(Tableau1[[#This Row],[Amount of Tax]]&lt;100,0,Tableau1[[#This Row],[Amount of Tax]])</f>
        <v>0</v>
      </c>
    </row>
    <row r="29" spans="1:7" x14ac:dyDescent="0.25">
      <c r="B29" s="31"/>
      <c r="C29" s="7" t="str">
        <f>IF(ISNA(VLOOKUP(Tableau1[[#This Row],[MA No.]],'Liste AMM Biocontrôle'!$B$2:$F$50000,4,FALSE)),"Other",VLOOKUP(Tableau1[[#This Row],[MA No.]],'Liste AMM Biocontrôle'!$B$2:$F$50000,4,FALSE))</f>
        <v>Other</v>
      </c>
      <c r="E29" s="5"/>
      <c r="F29" s="11">
        <f>IF(Tableau1[[#This Row],[Nature (Biocontrol or other)]]="Biocontrol",Tableau1[[#This Row],[Pretax Turnover]]*Taux!$B$2,Tableau1[[#This Row],[Pretax Turnover]]*Taux!$B$1)</f>
        <v>0</v>
      </c>
      <c r="G29" s="11">
        <f>IF(Tableau1[[#This Row],[Amount of Tax]]&lt;100,0,Tableau1[[#This Row],[Amount of Tax]])</f>
        <v>0</v>
      </c>
    </row>
    <row r="30" spans="1:7" x14ac:dyDescent="0.25">
      <c r="B30" s="31"/>
      <c r="C30" s="7" t="str">
        <f>IF(ISNA(VLOOKUP(Tableau1[[#This Row],[MA No.]],'Liste AMM Biocontrôle'!$B$2:$F$50000,4,FALSE)),"Other",VLOOKUP(Tableau1[[#This Row],[MA No.]],'Liste AMM Biocontrôle'!$B$2:$F$50000,4,FALSE))</f>
        <v>Other</v>
      </c>
      <c r="E30" s="5"/>
      <c r="F30" s="11">
        <f>IF(Tableau1[[#This Row],[Nature (Biocontrol or other)]]="Biocontrol",Tableau1[[#This Row],[Pretax Turnover]]*Taux!$B$2,Tableau1[[#This Row],[Pretax Turnover]]*Taux!$B$1)</f>
        <v>0</v>
      </c>
      <c r="G30" s="11">
        <f>IF(Tableau1[[#This Row],[Amount of Tax]]&lt;100,0,Tableau1[[#This Row],[Amount of Tax]])</f>
        <v>0</v>
      </c>
    </row>
    <row r="31" spans="1:7" x14ac:dyDescent="0.25">
      <c r="B31" s="31"/>
      <c r="C31" s="7" t="str">
        <f>IF(ISNA(VLOOKUP(Tableau1[[#This Row],[MA No.]],'Liste AMM Biocontrôle'!$B$2:$F$50000,4,FALSE)),"Other",VLOOKUP(Tableau1[[#This Row],[MA No.]],'Liste AMM Biocontrôle'!$B$2:$F$50000,4,FALSE))</f>
        <v>Other</v>
      </c>
      <c r="E31" s="5"/>
      <c r="F31" s="11">
        <f>IF(Tableau1[[#This Row],[Nature (Biocontrol or other)]]="Biocontrol",Tableau1[[#This Row],[Pretax Turnover]]*Taux!$B$2,Tableau1[[#This Row],[Pretax Turnover]]*Taux!$B$1)</f>
        <v>0</v>
      </c>
      <c r="G31" s="11">
        <f>IF(Tableau1[[#This Row],[Amount of Tax]]&lt;100,0,Tableau1[[#This Row],[Amount of Tax]])</f>
        <v>0</v>
      </c>
    </row>
    <row r="32" spans="1:7" x14ac:dyDescent="0.25">
      <c r="B32" s="31"/>
      <c r="C32" s="7" t="str">
        <f>IF(ISNA(VLOOKUP(Tableau1[[#This Row],[MA No.]],'Liste AMM Biocontrôle'!$B$2:$F$50000,4,FALSE)),"Other",VLOOKUP(Tableau1[[#This Row],[MA No.]],'Liste AMM Biocontrôle'!$B$2:$F$50000,4,FALSE))</f>
        <v>Other</v>
      </c>
      <c r="E32" s="5"/>
      <c r="F32" s="11">
        <f>IF(Tableau1[[#This Row],[Nature (Biocontrol or other)]]="Biocontrol",Tableau1[[#This Row],[Pretax Turnover]]*Taux!$B$2,Tableau1[[#This Row],[Pretax Turnover]]*Taux!$B$1)</f>
        <v>0</v>
      </c>
      <c r="G32" s="11">
        <f>IF(Tableau1[[#This Row],[Amount of Tax]]&lt;100,0,Tableau1[[#This Row],[Amount of Tax]])</f>
        <v>0</v>
      </c>
    </row>
    <row r="33" spans="1:7" x14ac:dyDescent="0.25">
      <c r="B33" s="31"/>
      <c r="C33" s="7" t="str">
        <f>IF(ISNA(VLOOKUP(Tableau1[[#This Row],[MA No.]],'Liste AMM Biocontrôle'!$B$2:$F$50000,4,FALSE)),"Other",VLOOKUP(Tableau1[[#This Row],[MA No.]],'Liste AMM Biocontrôle'!$B$2:$F$50000,4,FALSE))</f>
        <v>Other</v>
      </c>
      <c r="E33" s="5"/>
      <c r="F33" s="11">
        <f>IF(Tableau1[[#This Row],[Nature (Biocontrol or other)]]="Biocontrol",Tableau1[[#This Row],[Pretax Turnover]]*Taux!$B$2,Tableau1[[#This Row],[Pretax Turnover]]*Taux!$B$1)</f>
        <v>0</v>
      </c>
      <c r="G33" s="11">
        <f>IF(Tableau1[[#This Row],[Amount of Tax]]&lt;100,0,Tableau1[[#This Row],[Amount of Tax]])</f>
        <v>0</v>
      </c>
    </row>
    <row r="34" spans="1:7" x14ac:dyDescent="0.25">
      <c r="B34" s="31"/>
      <c r="C34" s="7" t="str">
        <f>IF(ISNA(VLOOKUP(Tableau1[[#This Row],[MA No.]],'Liste AMM Biocontrôle'!$B$2:$F$50000,4,FALSE)),"Other",VLOOKUP(Tableau1[[#This Row],[MA No.]],'Liste AMM Biocontrôle'!$B$2:$F$50000,4,FALSE))</f>
        <v>Other</v>
      </c>
      <c r="E34" s="5"/>
      <c r="F34" s="11">
        <f>IF(Tableau1[[#This Row],[Nature (Biocontrol or other)]]="Biocontrol",Tableau1[[#This Row],[Pretax Turnover]]*Taux!$B$2,Tableau1[[#This Row],[Pretax Turnover]]*Taux!$B$1)</f>
        <v>0</v>
      </c>
      <c r="G34" s="11">
        <f>IF(Tableau1[[#This Row],[Amount of Tax]]&lt;100,0,Tableau1[[#This Row],[Amount of Tax]])</f>
        <v>0</v>
      </c>
    </row>
    <row r="35" spans="1:7" x14ac:dyDescent="0.25">
      <c r="B35" s="31"/>
      <c r="C35" s="7" t="str">
        <f>IF(ISNA(VLOOKUP(Tableau1[[#This Row],[MA No.]],'Liste AMM Biocontrôle'!$B$2:$F$50000,4,FALSE)),"Other",VLOOKUP(Tableau1[[#This Row],[MA No.]],'Liste AMM Biocontrôle'!$B$2:$F$50000,4,FALSE))</f>
        <v>Other</v>
      </c>
      <c r="E35" s="5"/>
      <c r="F35" s="11">
        <f>IF(Tableau1[[#This Row],[Nature (Biocontrol or other)]]="Biocontrol",Tableau1[[#This Row],[Pretax Turnover]]*Taux!$B$2,Tableau1[[#This Row],[Pretax Turnover]]*Taux!$B$1)</f>
        <v>0</v>
      </c>
      <c r="G35" s="11">
        <f>IF(Tableau1[[#This Row],[Amount of Tax]]&lt;100,0,Tableau1[[#This Row],[Amount of Tax]])</f>
        <v>0</v>
      </c>
    </row>
    <row r="36" spans="1:7" x14ac:dyDescent="0.25">
      <c r="B36" s="31"/>
      <c r="C36" s="7" t="str">
        <f>IF(ISNA(VLOOKUP(Tableau1[[#This Row],[MA No.]],'Liste AMM Biocontrôle'!$B$2:$F$50000,4,FALSE)),"Other",VLOOKUP(Tableau1[[#This Row],[MA No.]],'Liste AMM Biocontrôle'!$B$2:$F$50000,4,FALSE))</f>
        <v>Other</v>
      </c>
      <c r="E36" s="5"/>
      <c r="F36" s="11">
        <f>IF(Tableau1[[#This Row],[Nature (Biocontrol or other)]]="Biocontrol",Tableau1[[#This Row],[Pretax Turnover]]*Taux!$B$2,Tableau1[[#This Row],[Pretax Turnover]]*Taux!$B$1)</f>
        <v>0</v>
      </c>
      <c r="G36" s="11">
        <f>IF(Tableau1[[#This Row],[Amount of Tax]]&lt;100,0,Tableau1[[#This Row],[Amount of Tax]])</f>
        <v>0</v>
      </c>
    </row>
    <row r="37" spans="1:7" x14ac:dyDescent="0.25">
      <c r="B37" s="31"/>
      <c r="C37" s="7" t="str">
        <f>IF(ISNA(VLOOKUP(Tableau1[[#This Row],[MA No.]],'Liste AMM Biocontrôle'!$B$2:$F$50000,4,FALSE)),"Other",VLOOKUP(Tableau1[[#This Row],[MA No.]],'Liste AMM Biocontrôle'!$B$2:$F$50000,4,FALSE))</f>
        <v>Other</v>
      </c>
      <c r="E37" s="5"/>
      <c r="F37" s="11">
        <f>IF(Tableau1[[#This Row],[Nature (Biocontrol or other)]]="Biocontrol",Tableau1[[#This Row],[Pretax Turnover]]*Taux!$B$2,Tableau1[[#This Row],[Pretax Turnover]]*Taux!$B$1)</f>
        <v>0</v>
      </c>
      <c r="G37" s="11">
        <f>IF(Tableau1[[#This Row],[Amount of Tax]]&lt;100,0,Tableau1[[#This Row],[Amount of Tax]])</f>
        <v>0</v>
      </c>
    </row>
    <row r="38" spans="1:7" x14ac:dyDescent="0.25">
      <c r="B38" s="31"/>
      <c r="C38" s="7" t="str">
        <f>IF(ISNA(VLOOKUP(Tableau1[[#This Row],[MA No.]],'Liste AMM Biocontrôle'!$B$2:$F$50000,4,FALSE)),"Other",VLOOKUP(Tableau1[[#This Row],[MA No.]],'Liste AMM Biocontrôle'!$B$2:$F$50000,4,FALSE))</f>
        <v>Other</v>
      </c>
      <c r="E38" s="5"/>
      <c r="F38" s="11">
        <f>IF(Tableau1[[#This Row],[Nature (Biocontrol or other)]]="Biocontrol",Tableau1[[#This Row],[Pretax Turnover]]*Taux!$B$2,Tableau1[[#This Row],[Pretax Turnover]]*Taux!$B$1)</f>
        <v>0</v>
      </c>
      <c r="G38" s="11">
        <f>IF(Tableau1[[#This Row],[Amount of Tax]]&lt;100,0,Tableau1[[#This Row],[Amount of Tax]])</f>
        <v>0</v>
      </c>
    </row>
    <row r="39" spans="1:7" x14ac:dyDescent="0.25">
      <c r="A39" s="44"/>
      <c r="B39" s="31"/>
      <c r="C39" s="7" t="str">
        <f>IF(ISNA(VLOOKUP(Tableau1[[#This Row],[MA No.]],'Liste AMM Biocontrôle'!$B$2:$F$50000,4,FALSE)),"Other",VLOOKUP(Tableau1[[#This Row],[MA No.]],'Liste AMM Biocontrôle'!$B$2:$F$50000,4,FALSE))</f>
        <v>Other</v>
      </c>
      <c r="E39" s="5"/>
      <c r="F39" s="11">
        <f>IF(Tableau1[[#This Row],[Nature (Biocontrol or other)]]="Biocontrol",Tableau1[[#This Row],[Pretax Turnover]]*Taux!$B$2,Tableau1[[#This Row],[Pretax Turnover]]*Taux!$B$1)</f>
        <v>0</v>
      </c>
      <c r="G39" s="11">
        <f>IF(Tableau1[[#This Row],[Amount of Tax]]&lt;100,0,Tableau1[[#This Row],[Amount of Tax]])</f>
        <v>0</v>
      </c>
    </row>
    <row r="40" spans="1:7" x14ac:dyDescent="0.25">
      <c r="B40" s="31"/>
      <c r="C40" s="7" t="str">
        <f>IF(ISNA(VLOOKUP(Tableau1[[#This Row],[MA No.]],'Liste AMM Biocontrôle'!$B$2:$F$50000,4,FALSE)),"Other",VLOOKUP(Tableau1[[#This Row],[MA No.]],'Liste AMM Biocontrôle'!$B$2:$F$50000,4,FALSE))</f>
        <v>Other</v>
      </c>
      <c r="E40" s="5"/>
      <c r="F40" s="11">
        <f>IF(Tableau1[[#This Row],[Nature (Biocontrol or other)]]="Biocontrol",Tableau1[[#This Row],[Pretax Turnover]]*Taux!$B$2,Tableau1[[#This Row],[Pretax Turnover]]*Taux!$B$1)</f>
        <v>0</v>
      </c>
      <c r="G40" s="11">
        <f>IF(Tableau1[[#This Row],[Amount of Tax]]&lt;100,0,Tableau1[[#This Row],[Amount of Tax]])</f>
        <v>0</v>
      </c>
    </row>
    <row r="41" spans="1:7" x14ac:dyDescent="0.25">
      <c r="B41" s="31"/>
      <c r="C41" s="7" t="str">
        <f>IF(ISNA(VLOOKUP(Tableau1[[#This Row],[MA No.]],'Liste AMM Biocontrôle'!$B$2:$F$50000,4,FALSE)),"Other",VLOOKUP(Tableau1[[#This Row],[MA No.]],'Liste AMM Biocontrôle'!$B$2:$F$50000,4,FALSE))</f>
        <v>Other</v>
      </c>
      <c r="E41" s="5"/>
      <c r="F41" s="11">
        <f>IF(Tableau1[[#This Row],[Nature (Biocontrol or other)]]="Biocontrol",Tableau1[[#This Row],[Pretax Turnover]]*Taux!$B$2,Tableau1[[#This Row],[Pretax Turnover]]*Taux!$B$1)</f>
        <v>0</v>
      </c>
      <c r="G41" s="11">
        <f>IF(Tableau1[[#This Row],[Amount of Tax]]&lt;100,0,Tableau1[[#This Row],[Amount of Tax]])</f>
        <v>0</v>
      </c>
    </row>
    <row r="42" spans="1:7" x14ac:dyDescent="0.25">
      <c r="B42" s="31"/>
      <c r="C42" s="7" t="str">
        <f>IF(ISNA(VLOOKUP(Tableau1[[#This Row],[MA No.]],'Liste AMM Biocontrôle'!$B$2:$F$50000,4,FALSE)),"Other",VLOOKUP(Tableau1[[#This Row],[MA No.]],'Liste AMM Biocontrôle'!$B$2:$F$50000,4,FALSE))</f>
        <v>Other</v>
      </c>
      <c r="E42" s="5"/>
      <c r="F42" s="11">
        <f>IF(Tableau1[[#This Row],[Nature (Biocontrol or other)]]="Biocontrol",Tableau1[[#This Row],[Pretax Turnover]]*Taux!$B$2,Tableau1[[#This Row],[Pretax Turnover]]*Taux!$B$1)</f>
        <v>0</v>
      </c>
      <c r="G42" s="11">
        <f>IF(Tableau1[[#This Row],[Amount of Tax]]&lt;100,0,Tableau1[[#This Row],[Amount of Tax]])</f>
        <v>0</v>
      </c>
    </row>
    <row r="43" spans="1:7" x14ac:dyDescent="0.25">
      <c r="B43" s="31"/>
      <c r="C43" s="7" t="str">
        <f>IF(ISNA(VLOOKUP(Tableau1[[#This Row],[MA No.]],'Liste AMM Biocontrôle'!$B$2:$F$50000,4,FALSE)),"Other",VLOOKUP(Tableau1[[#This Row],[MA No.]],'Liste AMM Biocontrôle'!$B$2:$F$50000,4,FALSE))</f>
        <v>Other</v>
      </c>
      <c r="E43" s="5"/>
      <c r="F43" s="11">
        <f>IF(Tableau1[[#This Row],[Nature (Biocontrol or other)]]="Biocontrol",Tableau1[[#This Row],[Pretax Turnover]]*Taux!$B$2,Tableau1[[#This Row],[Pretax Turnover]]*Taux!$B$1)</f>
        <v>0</v>
      </c>
      <c r="G43" s="11">
        <f>IF(Tableau1[[#This Row],[Amount of Tax]]&lt;100,0,Tableau1[[#This Row],[Amount of Tax]])</f>
        <v>0</v>
      </c>
    </row>
    <row r="44" spans="1:7" x14ac:dyDescent="0.25">
      <c r="B44" s="31"/>
      <c r="C44" s="7" t="str">
        <f>IF(ISNA(VLOOKUP(Tableau1[[#This Row],[MA No.]],'Liste AMM Biocontrôle'!$B$2:$F$50000,4,FALSE)),"Other",VLOOKUP(Tableau1[[#This Row],[MA No.]],'Liste AMM Biocontrôle'!$B$2:$F$50000,4,FALSE))</f>
        <v>Other</v>
      </c>
      <c r="E44" s="5"/>
      <c r="F44" s="11">
        <f>IF(Tableau1[[#This Row],[Nature (Biocontrol or other)]]="Biocontrol",Tableau1[[#This Row],[Pretax Turnover]]*Taux!$B$2,Tableau1[[#This Row],[Pretax Turnover]]*Taux!$B$1)</f>
        <v>0</v>
      </c>
      <c r="G44" s="11">
        <f>IF(Tableau1[[#This Row],[Amount of Tax]]&lt;100,0,Tableau1[[#This Row],[Amount of Tax]])</f>
        <v>0</v>
      </c>
    </row>
    <row r="45" spans="1:7" x14ac:dyDescent="0.25">
      <c r="B45" s="31"/>
      <c r="C45" s="7" t="str">
        <f>IF(ISNA(VLOOKUP(Tableau1[[#This Row],[MA No.]],'Liste AMM Biocontrôle'!$B$2:$F$50000,4,FALSE)),"Other",VLOOKUP(Tableau1[[#This Row],[MA No.]],'Liste AMM Biocontrôle'!$B$2:$F$50000,4,FALSE))</f>
        <v>Other</v>
      </c>
      <c r="E45" s="5"/>
      <c r="F45" s="11">
        <f>IF(Tableau1[[#This Row],[Nature (Biocontrol or other)]]="Biocontrol",Tableau1[[#This Row],[Pretax Turnover]]*Taux!$B$2,Tableau1[[#This Row],[Pretax Turnover]]*Taux!$B$1)</f>
        <v>0</v>
      </c>
      <c r="G45" s="11">
        <f>IF(Tableau1[[#This Row],[Amount of Tax]]&lt;100,0,Tableau1[[#This Row],[Amount of Tax]])</f>
        <v>0</v>
      </c>
    </row>
    <row r="46" spans="1:7" x14ac:dyDescent="0.25">
      <c r="B46" s="31"/>
      <c r="C46" s="7" t="str">
        <f>IF(ISNA(VLOOKUP(Tableau1[[#This Row],[MA No.]],'Liste AMM Biocontrôle'!$B$2:$F$50000,4,FALSE)),"Other",VLOOKUP(Tableau1[[#This Row],[MA No.]],'Liste AMM Biocontrôle'!$B$2:$F$50000,4,FALSE))</f>
        <v>Other</v>
      </c>
      <c r="E46" s="5"/>
      <c r="F46" s="11">
        <f>IF(Tableau1[[#This Row],[Nature (Biocontrol or other)]]="Biocontrol",Tableau1[[#This Row],[Pretax Turnover]]*Taux!$B$2,Tableau1[[#This Row],[Pretax Turnover]]*Taux!$B$1)</f>
        <v>0</v>
      </c>
      <c r="G46" s="11">
        <f>IF(Tableau1[[#This Row],[Amount of Tax]]&lt;100,0,Tableau1[[#This Row],[Amount of Tax]])</f>
        <v>0</v>
      </c>
    </row>
    <row r="47" spans="1:7" x14ac:dyDescent="0.25">
      <c r="B47" s="31"/>
      <c r="C47" s="7" t="str">
        <f>IF(ISNA(VLOOKUP(Tableau1[[#This Row],[MA No.]],'Liste AMM Biocontrôle'!$B$2:$F$50000,4,FALSE)),"Other",VLOOKUP(Tableau1[[#This Row],[MA No.]],'Liste AMM Biocontrôle'!$B$2:$F$50000,4,FALSE))</f>
        <v>Other</v>
      </c>
      <c r="E47" s="5"/>
      <c r="F47" s="11">
        <f>IF(Tableau1[[#This Row],[Nature (Biocontrol or other)]]="Biocontrol",Tableau1[[#This Row],[Pretax Turnover]]*Taux!$B$2,Tableau1[[#This Row],[Pretax Turnover]]*Taux!$B$1)</f>
        <v>0</v>
      </c>
      <c r="G47" s="11">
        <f>IF(Tableau1[[#This Row],[Amount of Tax]]&lt;100,0,Tableau1[[#This Row],[Amount of Tax]])</f>
        <v>0</v>
      </c>
    </row>
    <row r="48" spans="1:7" x14ac:dyDescent="0.25">
      <c r="B48" s="31"/>
      <c r="C48" s="7" t="str">
        <f>IF(ISNA(VLOOKUP(Tableau1[[#This Row],[MA No.]],'Liste AMM Biocontrôle'!$B$2:$F$50000,4,FALSE)),"Other",VLOOKUP(Tableau1[[#This Row],[MA No.]],'Liste AMM Biocontrôle'!$B$2:$F$50000,4,FALSE))</f>
        <v>Other</v>
      </c>
      <c r="E48" s="5"/>
      <c r="F48" s="11">
        <f>IF(Tableau1[[#This Row],[Nature (Biocontrol or other)]]="Biocontrol",Tableau1[[#This Row],[Pretax Turnover]]*Taux!$B$2,Tableau1[[#This Row],[Pretax Turnover]]*Taux!$B$1)</f>
        <v>0</v>
      </c>
      <c r="G48" s="11">
        <f>IF(Tableau1[[#This Row],[Amount of Tax]]&lt;100,0,Tableau1[[#This Row],[Amount of Tax]])</f>
        <v>0</v>
      </c>
    </row>
    <row r="49" spans="2:7" x14ac:dyDescent="0.25">
      <c r="B49" s="31"/>
      <c r="C49" s="7" t="str">
        <f>IF(ISNA(VLOOKUP(Tableau1[[#This Row],[MA No.]],'Liste AMM Biocontrôle'!$B$2:$F$50000,4,FALSE)),"Other",VLOOKUP(Tableau1[[#This Row],[MA No.]],'Liste AMM Biocontrôle'!$B$2:$F$50000,4,FALSE))</f>
        <v>Other</v>
      </c>
      <c r="E49" s="5"/>
      <c r="F49" s="11">
        <f>IF(Tableau1[[#This Row],[Nature (Biocontrol or other)]]="Biocontrol",Tableau1[[#This Row],[Pretax Turnover]]*Taux!$B$2,Tableau1[[#This Row],[Pretax Turnover]]*Taux!$B$1)</f>
        <v>0</v>
      </c>
      <c r="G49" s="11">
        <f>IF(Tableau1[[#This Row],[Amount of Tax]]&lt;100,0,Tableau1[[#This Row],[Amount of Tax]])</f>
        <v>0</v>
      </c>
    </row>
    <row r="50" spans="2:7" x14ac:dyDescent="0.25">
      <c r="B50" s="31"/>
      <c r="C50" s="7" t="str">
        <f>IF(ISNA(VLOOKUP(Tableau1[[#This Row],[MA No.]],'Liste AMM Biocontrôle'!$B$2:$F$50000,4,FALSE)),"Other",VLOOKUP(Tableau1[[#This Row],[MA No.]],'Liste AMM Biocontrôle'!$B$2:$F$50000,4,FALSE))</f>
        <v>Other</v>
      </c>
      <c r="E50" s="5"/>
      <c r="F50" s="11">
        <f>IF(Tableau1[[#This Row],[Nature (Biocontrol or other)]]="Biocontrol",Tableau1[[#This Row],[Pretax Turnover]]*Taux!$B$2,Tableau1[[#This Row],[Pretax Turnover]]*Taux!$B$1)</f>
        <v>0</v>
      </c>
      <c r="G50" s="11">
        <f>IF(Tableau1[[#This Row],[Amount of Tax]]&lt;100,0,Tableau1[[#This Row],[Amount of Tax]])</f>
        <v>0</v>
      </c>
    </row>
    <row r="51" spans="2:7" x14ac:dyDescent="0.25">
      <c r="B51" s="31"/>
      <c r="C51" s="7" t="str">
        <f>IF(ISNA(VLOOKUP(Tableau1[[#This Row],[MA No.]],'Liste AMM Biocontrôle'!$B$2:$F$50000,4,FALSE)),"Other",VLOOKUP(Tableau1[[#This Row],[MA No.]],'Liste AMM Biocontrôle'!$B$2:$F$50000,4,FALSE))</f>
        <v>Other</v>
      </c>
      <c r="E51" s="5"/>
      <c r="F51" s="11">
        <f>IF(Tableau1[[#This Row],[Nature (Biocontrol or other)]]="Biocontrol",Tableau1[[#This Row],[Pretax Turnover]]*Taux!$B$2,Tableau1[[#This Row],[Pretax Turnover]]*Taux!$B$1)</f>
        <v>0</v>
      </c>
      <c r="G51" s="11">
        <f>IF(Tableau1[[#This Row],[Amount of Tax]]&lt;100,0,Tableau1[[#This Row],[Amount of Tax]])</f>
        <v>0</v>
      </c>
    </row>
    <row r="52" spans="2:7" x14ac:dyDescent="0.25">
      <c r="B52" s="31"/>
      <c r="C52" s="7" t="str">
        <f>IF(ISNA(VLOOKUP(Tableau1[[#This Row],[MA No.]],'Liste AMM Biocontrôle'!$B$2:$F$50000,4,FALSE)),"Other",VLOOKUP(Tableau1[[#This Row],[MA No.]],'Liste AMM Biocontrôle'!$B$2:$F$50000,4,FALSE))</f>
        <v>Other</v>
      </c>
      <c r="E52" s="5"/>
      <c r="F52" s="11">
        <f>IF(Tableau1[[#This Row],[Nature (Biocontrol or other)]]="Biocontrol",Tableau1[[#This Row],[Pretax Turnover]]*Taux!$B$2,Tableau1[[#This Row],[Pretax Turnover]]*Taux!$B$1)</f>
        <v>0</v>
      </c>
      <c r="G52" s="11">
        <f>IF(Tableau1[[#This Row],[Amount of Tax]]&lt;100,0,Tableau1[[#This Row],[Amount of Tax]])</f>
        <v>0</v>
      </c>
    </row>
    <row r="53" spans="2:7" x14ac:dyDescent="0.25">
      <c r="B53" s="31"/>
      <c r="C53" s="7" t="str">
        <f>IF(ISNA(VLOOKUP(Tableau1[[#This Row],[MA No.]],'Liste AMM Biocontrôle'!$B$2:$F$50000,4,FALSE)),"Other",VLOOKUP(Tableau1[[#This Row],[MA No.]],'Liste AMM Biocontrôle'!$B$2:$F$50000,4,FALSE))</f>
        <v>Other</v>
      </c>
      <c r="E53" s="5"/>
      <c r="F53" s="11">
        <f>IF(Tableau1[[#This Row],[Nature (Biocontrol or other)]]="Biocontrol",Tableau1[[#This Row],[Pretax Turnover]]*Taux!$B$2,Tableau1[[#This Row],[Pretax Turnover]]*Taux!$B$1)</f>
        <v>0</v>
      </c>
      <c r="G53" s="11">
        <f>IF(Tableau1[[#This Row],[Amount of Tax]]&lt;100,0,Tableau1[[#This Row],[Amount of Tax]])</f>
        <v>0</v>
      </c>
    </row>
    <row r="54" spans="2:7" x14ac:dyDescent="0.25">
      <c r="B54" s="31"/>
      <c r="C54" s="7" t="str">
        <f>IF(ISNA(VLOOKUP(Tableau1[[#This Row],[MA No.]],'Liste AMM Biocontrôle'!$B$2:$F$50000,4,FALSE)),"Other",VLOOKUP(Tableau1[[#This Row],[MA No.]],'Liste AMM Biocontrôle'!$B$2:$F$50000,4,FALSE))</f>
        <v>Other</v>
      </c>
      <c r="E54" s="5"/>
      <c r="F54" s="11">
        <f>IF(Tableau1[[#This Row],[Nature (Biocontrol or other)]]="Biocontrol",Tableau1[[#This Row],[Pretax Turnover]]*Taux!$B$2,Tableau1[[#This Row],[Pretax Turnover]]*Taux!$B$1)</f>
        <v>0</v>
      </c>
      <c r="G54" s="11">
        <f>IF(Tableau1[[#This Row],[Amount of Tax]]&lt;100,0,Tableau1[[#This Row],[Amount of Tax]])</f>
        <v>0</v>
      </c>
    </row>
    <row r="55" spans="2:7" x14ac:dyDescent="0.25">
      <c r="B55" s="31"/>
      <c r="C55" s="7" t="str">
        <f>IF(ISNA(VLOOKUP(Tableau1[[#This Row],[MA No.]],'Liste AMM Biocontrôle'!$B$2:$F$50000,4,FALSE)),"Other",VLOOKUP(Tableau1[[#This Row],[MA No.]],'Liste AMM Biocontrôle'!$B$2:$F$50000,4,FALSE))</f>
        <v>Other</v>
      </c>
      <c r="E55" s="5"/>
      <c r="F55" s="11">
        <f>IF(Tableau1[[#This Row],[Nature (Biocontrol or other)]]="Biocontrol",Tableau1[[#This Row],[Pretax Turnover]]*Taux!$B$2,Tableau1[[#This Row],[Pretax Turnover]]*Taux!$B$1)</f>
        <v>0</v>
      </c>
      <c r="G55" s="11">
        <f>IF(Tableau1[[#This Row],[Amount of Tax]]&lt;100,0,Tableau1[[#This Row],[Amount of Tax]])</f>
        <v>0</v>
      </c>
    </row>
    <row r="56" spans="2:7" x14ac:dyDescent="0.25">
      <c r="B56" s="31"/>
      <c r="C56" s="7" t="str">
        <f>IF(ISNA(VLOOKUP(Tableau1[[#This Row],[MA No.]],'Liste AMM Biocontrôle'!$B$2:$F$50000,4,FALSE)),"Other",VLOOKUP(Tableau1[[#This Row],[MA No.]],'Liste AMM Biocontrôle'!$B$2:$F$50000,4,FALSE))</f>
        <v>Other</v>
      </c>
      <c r="E56" s="5"/>
      <c r="F56" s="11">
        <f>IF(Tableau1[[#This Row],[Nature (Biocontrol or other)]]="Biocontrol",Tableau1[[#This Row],[Pretax Turnover]]*Taux!$B$2,Tableau1[[#This Row],[Pretax Turnover]]*Taux!$B$1)</f>
        <v>0</v>
      </c>
      <c r="G56" s="11">
        <f>IF(Tableau1[[#This Row],[Amount of Tax]]&lt;100,0,Tableau1[[#This Row],[Amount of Tax]])</f>
        <v>0</v>
      </c>
    </row>
    <row r="57" spans="2:7" x14ac:dyDescent="0.25">
      <c r="B57" s="31"/>
      <c r="C57" s="7" t="str">
        <f>IF(ISNA(VLOOKUP(Tableau1[[#This Row],[MA No.]],'Liste AMM Biocontrôle'!$B$2:$F$50000,4,FALSE)),"Other",VLOOKUP(Tableau1[[#This Row],[MA No.]],'Liste AMM Biocontrôle'!$B$2:$F$50000,4,FALSE))</f>
        <v>Other</v>
      </c>
      <c r="E57" s="5"/>
      <c r="F57" s="11">
        <f>IF(Tableau1[[#This Row],[Nature (Biocontrol or other)]]="Biocontrol",Tableau1[[#This Row],[Pretax Turnover]]*Taux!$B$2,Tableau1[[#This Row],[Pretax Turnover]]*Taux!$B$1)</f>
        <v>0</v>
      </c>
      <c r="G57" s="11">
        <f>IF(Tableau1[[#This Row],[Amount of Tax]]&lt;100,0,Tableau1[[#This Row],[Amount of Tax]])</f>
        <v>0</v>
      </c>
    </row>
    <row r="58" spans="2:7" x14ac:dyDescent="0.25">
      <c r="B58" s="31"/>
      <c r="C58" s="7" t="str">
        <f>IF(ISNA(VLOOKUP(Tableau1[[#This Row],[MA No.]],'Liste AMM Biocontrôle'!$B$2:$F$50000,4,FALSE)),"Other",VLOOKUP(Tableau1[[#This Row],[MA No.]],'Liste AMM Biocontrôle'!$B$2:$F$50000,4,FALSE))</f>
        <v>Other</v>
      </c>
      <c r="E58" s="5"/>
      <c r="F58" s="11">
        <f>IF(Tableau1[[#This Row],[Nature (Biocontrol or other)]]="Biocontrol",Tableau1[[#This Row],[Pretax Turnover]]*Taux!$B$2,Tableau1[[#This Row],[Pretax Turnover]]*Taux!$B$1)</f>
        <v>0</v>
      </c>
      <c r="G58" s="11">
        <f>IF(Tableau1[[#This Row],[Amount of Tax]]&lt;100,0,Tableau1[[#This Row],[Amount of Tax]])</f>
        <v>0</v>
      </c>
    </row>
    <row r="59" spans="2:7" x14ac:dyDescent="0.25">
      <c r="B59" s="31"/>
      <c r="C59" s="7" t="str">
        <f>IF(ISNA(VLOOKUP(Tableau1[[#This Row],[MA No.]],'Liste AMM Biocontrôle'!$B$2:$F$50000,4,FALSE)),"Other",VLOOKUP(Tableau1[[#This Row],[MA No.]],'Liste AMM Biocontrôle'!$B$2:$F$50000,4,FALSE))</f>
        <v>Other</v>
      </c>
      <c r="E59" s="5"/>
      <c r="F59" s="11">
        <f>IF(Tableau1[[#This Row],[Nature (Biocontrol or other)]]="Biocontrol",Tableau1[[#This Row],[Pretax Turnover]]*Taux!$B$2,Tableau1[[#This Row],[Pretax Turnover]]*Taux!$B$1)</f>
        <v>0</v>
      </c>
      <c r="G59" s="11">
        <f>IF(Tableau1[[#This Row],[Amount of Tax]]&lt;100,0,Tableau1[[#This Row],[Amount of Tax]])</f>
        <v>0</v>
      </c>
    </row>
    <row r="60" spans="2:7" x14ac:dyDescent="0.25">
      <c r="B60" s="31"/>
      <c r="C60" s="7" t="str">
        <f>IF(ISNA(VLOOKUP(Tableau1[[#This Row],[MA No.]],'Liste AMM Biocontrôle'!$B$2:$F$50000,4,FALSE)),"Other",VLOOKUP(Tableau1[[#This Row],[MA No.]],'Liste AMM Biocontrôle'!$B$2:$F$50000,4,FALSE))</f>
        <v>Other</v>
      </c>
      <c r="E60" s="5"/>
      <c r="F60" s="11">
        <f>IF(Tableau1[[#This Row],[Nature (Biocontrol or other)]]="Biocontrol",Tableau1[[#This Row],[Pretax Turnover]]*Taux!$B$2,Tableau1[[#This Row],[Pretax Turnover]]*Taux!$B$1)</f>
        <v>0</v>
      </c>
      <c r="G60" s="11">
        <f>IF(Tableau1[[#This Row],[Amount of Tax]]&lt;100,0,Tableau1[[#This Row],[Amount of Tax]])</f>
        <v>0</v>
      </c>
    </row>
    <row r="61" spans="2:7" x14ac:dyDescent="0.25">
      <c r="B61" s="31"/>
      <c r="C61" s="7" t="str">
        <f>IF(ISNA(VLOOKUP(Tableau1[[#This Row],[MA No.]],'Liste AMM Biocontrôle'!$B$2:$F$50000,4,FALSE)),"Other",VLOOKUP(Tableau1[[#This Row],[MA No.]],'Liste AMM Biocontrôle'!$B$2:$F$50000,4,FALSE))</f>
        <v>Other</v>
      </c>
      <c r="E61" s="5"/>
      <c r="F61" s="11">
        <f>IF(Tableau1[[#This Row],[Nature (Biocontrol or other)]]="Biocontrol",Tableau1[[#This Row],[Pretax Turnover]]*Taux!$B$2,Tableau1[[#This Row],[Pretax Turnover]]*Taux!$B$1)</f>
        <v>0</v>
      </c>
      <c r="G61" s="11">
        <f>IF(Tableau1[[#This Row],[Amount of Tax]]&lt;100,0,Tableau1[[#This Row],[Amount of Tax]])</f>
        <v>0</v>
      </c>
    </row>
    <row r="62" spans="2:7" x14ac:dyDescent="0.25">
      <c r="B62" s="31"/>
      <c r="C62" s="7" t="str">
        <f>IF(ISNA(VLOOKUP(Tableau1[[#This Row],[MA No.]],'Liste AMM Biocontrôle'!$B$2:$F$50000,4,FALSE)),"Other",VLOOKUP(Tableau1[[#This Row],[MA No.]],'Liste AMM Biocontrôle'!$B$2:$F$50000,4,FALSE))</f>
        <v>Other</v>
      </c>
      <c r="E62" s="5"/>
      <c r="F62" s="11">
        <f>IF(Tableau1[[#This Row],[Nature (Biocontrol or other)]]="Biocontrol",Tableau1[[#This Row],[Pretax Turnover]]*Taux!$B$2,Tableau1[[#This Row],[Pretax Turnover]]*Taux!$B$1)</f>
        <v>0</v>
      </c>
      <c r="G62" s="11">
        <f>IF(Tableau1[[#This Row],[Amount of Tax]]&lt;100,0,Tableau1[[#This Row],[Amount of Tax]])</f>
        <v>0</v>
      </c>
    </row>
    <row r="63" spans="2:7" x14ac:dyDescent="0.25">
      <c r="B63" s="31"/>
      <c r="C63" s="7" t="str">
        <f>IF(ISNA(VLOOKUP(Tableau1[[#This Row],[MA No.]],'Liste AMM Biocontrôle'!$B$2:$F$50000,4,FALSE)),"Other",VLOOKUP(Tableau1[[#This Row],[MA No.]],'Liste AMM Biocontrôle'!$B$2:$F$50000,4,FALSE))</f>
        <v>Other</v>
      </c>
      <c r="E63" s="5"/>
      <c r="F63" s="11">
        <f>IF(Tableau1[[#This Row],[Nature (Biocontrol or other)]]="Biocontrol",Tableau1[[#This Row],[Pretax Turnover]]*Taux!$B$2,Tableau1[[#This Row],[Pretax Turnover]]*Taux!$B$1)</f>
        <v>0</v>
      </c>
      <c r="G63" s="11">
        <f>IF(Tableau1[[#This Row],[Amount of Tax]]&lt;100,0,Tableau1[[#This Row],[Amount of Tax]])</f>
        <v>0</v>
      </c>
    </row>
    <row r="64" spans="2:7" x14ac:dyDescent="0.25">
      <c r="B64" s="31"/>
      <c r="C64" s="7" t="str">
        <f>IF(ISNA(VLOOKUP(Tableau1[[#This Row],[MA No.]],'Liste AMM Biocontrôle'!$B$2:$F$50000,4,FALSE)),"Other",VLOOKUP(Tableau1[[#This Row],[MA No.]],'Liste AMM Biocontrôle'!$B$2:$F$50000,4,FALSE))</f>
        <v>Other</v>
      </c>
      <c r="E64" s="5"/>
      <c r="F64" s="11">
        <f>IF(Tableau1[[#This Row],[Nature (Biocontrol or other)]]="Biocontrol",Tableau1[[#This Row],[Pretax Turnover]]*Taux!$B$2,Tableau1[[#This Row],[Pretax Turnover]]*Taux!$B$1)</f>
        <v>0</v>
      </c>
      <c r="G64" s="11">
        <f>IF(Tableau1[[#This Row],[Amount of Tax]]&lt;100,0,Tableau1[[#This Row],[Amount of Tax]])</f>
        <v>0</v>
      </c>
    </row>
    <row r="65" spans="2:7" x14ac:dyDescent="0.25">
      <c r="B65" s="31"/>
      <c r="C65" s="7" t="str">
        <f>IF(ISNA(VLOOKUP(Tableau1[[#This Row],[MA No.]],'Liste AMM Biocontrôle'!$B$2:$F$50000,4,FALSE)),"Other",VLOOKUP(Tableau1[[#This Row],[MA No.]],'Liste AMM Biocontrôle'!$B$2:$F$50000,4,FALSE))</f>
        <v>Other</v>
      </c>
      <c r="E65" s="5"/>
      <c r="F65" s="11">
        <f>IF(Tableau1[[#This Row],[Nature (Biocontrol or other)]]="Biocontrol",Tableau1[[#This Row],[Pretax Turnover]]*Taux!$B$2,Tableau1[[#This Row],[Pretax Turnover]]*Taux!$B$1)</f>
        <v>0</v>
      </c>
      <c r="G65" s="11">
        <f>IF(Tableau1[[#This Row],[Amount of Tax]]&lt;100,0,Tableau1[[#This Row],[Amount of Tax]])</f>
        <v>0</v>
      </c>
    </row>
    <row r="66" spans="2:7" x14ac:dyDescent="0.25">
      <c r="B66" s="31"/>
      <c r="C66" s="7" t="str">
        <f>IF(ISNA(VLOOKUP(Tableau1[[#This Row],[MA No.]],'Liste AMM Biocontrôle'!$B$2:$F$50000,4,FALSE)),"Other",VLOOKUP(Tableau1[[#This Row],[MA No.]],'Liste AMM Biocontrôle'!$B$2:$F$50000,4,FALSE))</f>
        <v>Other</v>
      </c>
      <c r="E66" s="5"/>
      <c r="F66" s="11">
        <f>IF(Tableau1[[#This Row],[Nature (Biocontrol or other)]]="Biocontrol",Tableau1[[#This Row],[Pretax Turnover]]*Taux!$B$2,Tableau1[[#This Row],[Pretax Turnover]]*Taux!$B$1)</f>
        <v>0</v>
      </c>
      <c r="G66" s="11">
        <f>IF(Tableau1[[#This Row],[Amount of Tax]]&lt;100,0,Tableau1[[#This Row],[Amount of Tax]])</f>
        <v>0</v>
      </c>
    </row>
    <row r="67" spans="2:7" x14ac:dyDescent="0.25">
      <c r="B67" s="31"/>
      <c r="C67" s="7" t="str">
        <f>IF(ISNA(VLOOKUP(Tableau1[[#This Row],[MA No.]],'Liste AMM Biocontrôle'!$B$2:$F$50000,4,FALSE)),"Other",VLOOKUP(Tableau1[[#This Row],[MA No.]],'Liste AMM Biocontrôle'!$B$2:$F$50000,4,FALSE))</f>
        <v>Other</v>
      </c>
      <c r="E67" s="5"/>
      <c r="F67" s="11">
        <f>IF(Tableau1[[#This Row],[Nature (Biocontrol or other)]]="Biocontrol",Tableau1[[#This Row],[Pretax Turnover]]*Taux!$B$2,Tableau1[[#This Row],[Pretax Turnover]]*Taux!$B$1)</f>
        <v>0</v>
      </c>
      <c r="G67" s="11">
        <f>IF(Tableau1[[#This Row],[Amount of Tax]]&lt;100,0,Tableau1[[#This Row],[Amount of Tax]])</f>
        <v>0</v>
      </c>
    </row>
    <row r="68" spans="2:7" x14ac:dyDescent="0.25">
      <c r="B68" s="31"/>
      <c r="C68" s="7" t="str">
        <f>IF(ISNA(VLOOKUP(Tableau1[[#This Row],[MA No.]],'Liste AMM Biocontrôle'!$B$2:$F$50000,4,FALSE)),"Other",VLOOKUP(Tableau1[[#This Row],[MA No.]],'Liste AMM Biocontrôle'!$B$2:$F$50000,4,FALSE))</f>
        <v>Other</v>
      </c>
      <c r="E68" s="5"/>
      <c r="F68" s="11">
        <f>IF(Tableau1[[#This Row],[Nature (Biocontrol or other)]]="Biocontrol",Tableau1[[#This Row],[Pretax Turnover]]*Taux!$B$2,Tableau1[[#This Row],[Pretax Turnover]]*Taux!$B$1)</f>
        <v>0</v>
      </c>
      <c r="G68" s="11">
        <f>IF(Tableau1[[#This Row],[Amount of Tax]]&lt;100,0,Tableau1[[#This Row],[Amount of Tax]])</f>
        <v>0</v>
      </c>
    </row>
    <row r="69" spans="2:7" x14ac:dyDescent="0.25">
      <c r="B69" s="31"/>
      <c r="C69" s="7" t="str">
        <f>IF(ISNA(VLOOKUP(Tableau1[[#This Row],[MA No.]],'Liste AMM Biocontrôle'!$B$2:$F$50000,4,FALSE)),"Other",VLOOKUP(Tableau1[[#This Row],[MA No.]],'Liste AMM Biocontrôle'!$B$2:$F$50000,4,FALSE))</f>
        <v>Other</v>
      </c>
      <c r="E69" s="5"/>
      <c r="F69" s="11">
        <f>IF(Tableau1[[#This Row],[Nature (Biocontrol or other)]]="Biocontrol",Tableau1[[#This Row],[Pretax Turnover]]*Taux!$B$2,Tableau1[[#This Row],[Pretax Turnover]]*Taux!$B$1)</f>
        <v>0</v>
      </c>
      <c r="G69" s="11">
        <f>IF(Tableau1[[#This Row],[Amount of Tax]]&lt;100,0,Tableau1[[#This Row],[Amount of Tax]])</f>
        <v>0</v>
      </c>
    </row>
    <row r="70" spans="2:7" x14ac:dyDescent="0.25">
      <c r="B70" s="31"/>
      <c r="C70" s="7" t="str">
        <f>IF(ISNA(VLOOKUP(Tableau1[[#This Row],[MA No.]],'Liste AMM Biocontrôle'!$B$2:$F$50000,4,FALSE)),"Other",VLOOKUP(Tableau1[[#This Row],[MA No.]],'Liste AMM Biocontrôle'!$B$2:$F$50000,4,FALSE))</f>
        <v>Other</v>
      </c>
      <c r="E70" s="5"/>
      <c r="F70" s="11">
        <f>IF(Tableau1[[#This Row],[Nature (Biocontrol or other)]]="Biocontrol",Tableau1[[#This Row],[Pretax Turnover]]*Taux!$B$2,Tableau1[[#This Row],[Pretax Turnover]]*Taux!$B$1)</f>
        <v>0</v>
      </c>
      <c r="G70" s="11">
        <f>IF(Tableau1[[#This Row],[Amount of Tax]]&lt;100,0,Tableau1[[#This Row],[Amount of Tax]])</f>
        <v>0</v>
      </c>
    </row>
    <row r="71" spans="2:7" x14ac:dyDescent="0.25">
      <c r="B71" s="31"/>
      <c r="C71" s="7" t="str">
        <f>IF(ISNA(VLOOKUP(Tableau1[[#This Row],[MA No.]],'Liste AMM Biocontrôle'!$B$2:$F$50000,4,FALSE)),"Other",VLOOKUP(Tableau1[[#This Row],[MA No.]],'Liste AMM Biocontrôle'!$B$2:$F$50000,4,FALSE))</f>
        <v>Other</v>
      </c>
      <c r="E71" s="5"/>
      <c r="F71" s="11">
        <f>IF(Tableau1[[#This Row],[Nature (Biocontrol or other)]]="Biocontrol",Tableau1[[#This Row],[Pretax Turnover]]*Taux!$B$2,Tableau1[[#This Row],[Pretax Turnover]]*Taux!$B$1)</f>
        <v>0</v>
      </c>
      <c r="G71" s="11">
        <f>IF(Tableau1[[#This Row],[Amount of Tax]]&lt;100,0,Tableau1[[#This Row],[Amount of Tax]])</f>
        <v>0</v>
      </c>
    </row>
    <row r="72" spans="2:7" x14ac:dyDescent="0.25">
      <c r="B72" s="31"/>
      <c r="C72" s="7" t="str">
        <f>IF(ISNA(VLOOKUP(Tableau1[[#This Row],[MA No.]],'Liste AMM Biocontrôle'!$B$2:$F$50000,4,FALSE)),"Other",VLOOKUP(Tableau1[[#This Row],[MA No.]],'Liste AMM Biocontrôle'!$B$2:$F$50000,4,FALSE))</f>
        <v>Other</v>
      </c>
      <c r="E72" s="5"/>
      <c r="F72" s="11">
        <f>IF(Tableau1[[#This Row],[Nature (Biocontrol or other)]]="Biocontrol",Tableau1[[#This Row],[Pretax Turnover]]*Taux!$B$2,Tableau1[[#This Row],[Pretax Turnover]]*Taux!$B$1)</f>
        <v>0</v>
      </c>
      <c r="G72" s="11">
        <f>IF(Tableau1[[#This Row],[Amount of Tax]]&lt;100,0,Tableau1[[#This Row],[Amount of Tax]])</f>
        <v>0</v>
      </c>
    </row>
    <row r="73" spans="2:7" x14ac:dyDescent="0.25">
      <c r="B73" s="31"/>
      <c r="C73" s="7" t="str">
        <f>IF(ISNA(VLOOKUP(Tableau1[[#This Row],[MA No.]],'Liste AMM Biocontrôle'!$B$2:$F$50000,4,FALSE)),"Other",VLOOKUP(Tableau1[[#This Row],[MA No.]],'Liste AMM Biocontrôle'!$B$2:$F$50000,4,FALSE))</f>
        <v>Other</v>
      </c>
      <c r="E73" s="5"/>
      <c r="F73" s="11">
        <f>IF(Tableau1[[#This Row],[Nature (Biocontrol or other)]]="Biocontrol",Tableau1[[#This Row],[Pretax Turnover]]*Taux!$B$2,Tableau1[[#This Row],[Pretax Turnover]]*Taux!$B$1)</f>
        <v>0</v>
      </c>
      <c r="G73" s="11">
        <f>IF(Tableau1[[#This Row],[Amount of Tax]]&lt;100,0,Tableau1[[#This Row],[Amount of Tax]])</f>
        <v>0</v>
      </c>
    </row>
    <row r="74" spans="2:7" x14ac:dyDescent="0.25">
      <c r="B74" s="31"/>
      <c r="C74" s="7" t="str">
        <f>IF(ISNA(VLOOKUP(Tableau1[[#This Row],[MA No.]],'Liste AMM Biocontrôle'!$B$2:$F$50000,4,FALSE)),"Other",VLOOKUP(Tableau1[[#This Row],[MA No.]],'Liste AMM Biocontrôle'!$B$2:$F$50000,4,FALSE))</f>
        <v>Other</v>
      </c>
      <c r="E74" s="5"/>
      <c r="F74" s="11">
        <f>IF(Tableau1[[#This Row],[Nature (Biocontrol or other)]]="Biocontrol",Tableau1[[#This Row],[Pretax Turnover]]*Taux!$B$2,Tableau1[[#This Row],[Pretax Turnover]]*Taux!$B$1)</f>
        <v>0</v>
      </c>
      <c r="G74" s="11">
        <f>IF(Tableau1[[#This Row],[Amount of Tax]]&lt;100,0,Tableau1[[#This Row],[Amount of Tax]])</f>
        <v>0</v>
      </c>
    </row>
    <row r="75" spans="2:7" x14ac:dyDescent="0.25">
      <c r="B75" s="31"/>
      <c r="C75" s="7" t="str">
        <f>IF(ISNA(VLOOKUP(Tableau1[[#This Row],[MA No.]],'Liste AMM Biocontrôle'!$B$2:$F$50000,4,FALSE)),"Other",VLOOKUP(Tableau1[[#This Row],[MA No.]],'Liste AMM Biocontrôle'!$B$2:$F$50000,4,FALSE))</f>
        <v>Other</v>
      </c>
      <c r="E75" s="5"/>
      <c r="F75" s="11">
        <f>IF(Tableau1[[#This Row],[Nature (Biocontrol or other)]]="Biocontrol",Tableau1[[#This Row],[Pretax Turnover]]*Taux!$B$2,Tableau1[[#This Row],[Pretax Turnover]]*Taux!$B$1)</f>
        <v>0</v>
      </c>
      <c r="G75" s="11">
        <f>IF(Tableau1[[#This Row],[Amount of Tax]]&lt;100,0,Tableau1[[#This Row],[Amount of Tax]])</f>
        <v>0</v>
      </c>
    </row>
    <row r="76" spans="2:7" x14ac:dyDescent="0.25">
      <c r="B76" s="31"/>
      <c r="C76" s="7" t="str">
        <f>IF(ISNA(VLOOKUP(Tableau1[[#This Row],[MA No.]],'Liste AMM Biocontrôle'!$B$2:$F$50000,4,FALSE)),"Other",VLOOKUP(Tableau1[[#This Row],[MA No.]],'Liste AMM Biocontrôle'!$B$2:$F$50000,4,FALSE))</f>
        <v>Other</v>
      </c>
      <c r="E76" s="5"/>
      <c r="F76" s="11">
        <f>IF(Tableau1[[#This Row],[Nature (Biocontrol or other)]]="Biocontrol",Tableau1[[#This Row],[Pretax Turnover]]*Taux!$B$2,Tableau1[[#This Row],[Pretax Turnover]]*Taux!$B$1)</f>
        <v>0</v>
      </c>
      <c r="G76" s="11">
        <f>IF(Tableau1[[#This Row],[Amount of Tax]]&lt;100,0,Tableau1[[#This Row],[Amount of Tax]])</f>
        <v>0</v>
      </c>
    </row>
    <row r="77" spans="2:7" x14ac:dyDescent="0.25">
      <c r="B77" s="31"/>
      <c r="C77" s="7" t="str">
        <f>IF(ISNA(VLOOKUP(Tableau1[[#This Row],[MA No.]],'Liste AMM Biocontrôle'!$B$2:$F$50000,4,FALSE)),"Other",VLOOKUP(Tableau1[[#This Row],[MA No.]],'Liste AMM Biocontrôle'!$B$2:$F$50000,4,FALSE))</f>
        <v>Other</v>
      </c>
      <c r="E77" s="5"/>
      <c r="F77" s="11">
        <f>IF(Tableau1[[#This Row],[Nature (Biocontrol or other)]]="Biocontrol",Tableau1[[#This Row],[Pretax Turnover]]*Taux!$B$2,Tableau1[[#This Row],[Pretax Turnover]]*Taux!$B$1)</f>
        <v>0</v>
      </c>
      <c r="G77" s="11">
        <f>IF(Tableau1[[#This Row],[Amount of Tax]]&lt;100,0,Tableau1[[#This Row],[Amount of Tax]])</f>
        <v>0</v>
      </c>
    </row>
    <row r="78" spans="2:7" x14ac:dyDescent="0.25">
      <c r="B78" s="31"/>
      <c r="C78" s="7" t="str">
        <f>IF(ISNA(VLOOKUP(Tableau1[[#This Row],[MA No.]],'Liste AMM Biocontrôle'!$B$2:$F$50000,4,FALSE)),"Other",VLOOKUP(Tableau1[[#This Row],[MA No.]],'Liste AMM Biocontrôle'!$B$2:$F$50000,4,FALSE))</f>
        <v>Other</v>
      </c>
      <c r="E78" s="5"/>
      <c r="F78" s="11">
        <f>IF(Tableau1[[#This Row],[Nature (Biocontrol or other)]]="Biocontrol",Tableau1[[#This Row],[Pretax Turnover]]*Taux!$B$2,Tableau1[[#This Row],[Pretax Turnover]]*Taux!$B$1)</f>
        <v>0</v>
      </c>
      <c r="G78" s="11">
        <f>IF(Tableau1[[#This Row],[Amount of Tax]]&lt;100,0,Tableau1[[#This Row],[Amount of Tax]])</f>
        <v>0</v>
      </c>
    </row>
    <row r="79" spans="2:7" x14ac:dyDescent="0.25">
      <c r="B79" s="31"/>
      <c r="C79" s="7" t="str">
        <f>IF(ISNA(VLOOKUP(Tableau1[[#This Row],[MA No.]],'Liste AMM Biocontrôle'!$B$2:$F$50000,4,FALSE)),"Other",VLOOKUP(Tableau1[[#This Row],[MA No.]],'Liste AMM Biocontrôle'!$B$2:$F$50000,4,FALSE))</f>
        <v>Other</v>
      </c>
      <c r="E79" s="5"/>
      <c r="F79" s="11">
        <f>IF(Tableau1[[#This Row],[Nature (Biocontrol or other)]]="Biocontrol",Tableau1[[#This Row],[Pretax Turnover]]*Taux!$B$2,Tableau1[[#This Row],[Pretax Turnover]]*Taux!$B$1)</f>
        <v>0</v>
      </c>
      <c r="G79" s="11">
        <f>IF(Tableau1[[#This Row],[Amount of Tax]]&lt;100,0,Tableau1[[#This Row],[Amount of Tax]])</f>
        <v>0</v>
      </c>
    </row>
    <row r="80" spans="2:7" x14ac:dyDescent="0.25">
      <c r="B80" s="31"/>
      <c r="C80" s="7" t="str">
        <f>IF(ISNA(VLOOKUP(Tableau1[[#This Row],[MA No.]],'Liste AMM Biocontrôle'!$B$2:$F$50000,4,FALSE)),"Other",VLOOKUP(Tableau1[[#This Row],[MA No.]],'Liste AMM Biocontrôle'!$B$2:$F$50000,4,FALSE))</f>
        <v>Other</v>
      </c>
      <c r="E80" s="5"/>
      <c r="F80" s="11">
        <f>IF(Tableau1[[#This Row],[Nature (Biocontrol or other)]]="Biocontrol",Tableau1[[#This Row],[Pretax Turnover]]*Taux!$B$2,Tableau1[[#This Row],[Pretax Turnover]]*Taux!$B$1)</f>
        <v>0</v>
      </c>
      <c r="G80" s="11">
        <f>IF(Tableau1[[#This Row],[Amount of Tax]]&lt;100,0,Tableau1[[#This Row],[Amount of Tax]])</f>
        <v>0</v>
      </c>
    </row>
    <row r="81" spans="2:7" x14ac:dyDescent="0.25">
      <c r="B81" s="31"/>
      <c r="C81" s="7" t="str">
        <f>IF(ISNA(VLOOKUP(Tableau1[[#This Row],[MA No.]],'Liste AMM Biocontrôle'!$B$2:$F$50000,4,FALSE)),"Other",VLOOKUP(Tableau1[[#This Row],[MA No.]],'Liste AMM Biocontrôle'!$B$2:$F$50000,4,FALSE))</f>
        <v>Other</v>
      </c>
      <c r="E81" s="5"/>
      <c r="F81" s="11">
        <f>IF(Tableau1[[#This Row],[Nature (Biocontrol or other)]]="Biocontrol",Tableau1[[#This Row],[Pretax Turnover]]*Taux!$B$2,Tableau1[[#This Row],[Pretax Turnover]]*Taux!$B$1)</f>
        <v>0</v>
      </c>
      <c r="G81" s="11">
        <f>IF(Tableau1[[#This Row],[Amount of Tax]]&lt;100,0,Tableau1[[#This Row],[Amount of Tax]])</f>
        <v>0</v>
      </c>
    </row>
    <row r="82" spans="2:7" x14ac:dyDescent="0.25">
      <c r="B82" s="31"/>
      <c r="C82" s="7" t="str">
        <f>IF(ISNA(VLOOKUP(Tableau1[[#This Row],[MA No.]],'Liste AMM Biocontrôle'!$B$2:$F$50000,4,FALSE)),"Other",VLOOKUP(Tableau1[[#This Row],[MA No.]],'Liste AMM Biocontrôle'!$B$2:$F$50000,4,FALSE))</f>
        <v>Other</v>
      </c>
      <c r="E82" s="5"/>
      <c r="F82" s="11">
        <f>IF(Tableau1[[#This Row],[Nature (Biocontrol or other)]]="Biocontrol",Tableau1[[#This Row],[Pretax Turnover]]*Taux!$B$2,Tableau1[[#This Row],[Pretax Turnover]]*Taux!$B$1)</f>
        <v>0</v>
      </c>
      <c r="G82" s="11">
        <f>IF(Tableau1[[#This Row],[Amount of Tax]]&lt;100,0,Tableau1[[#This Row],[Amount of Tax]])</f>
        <v>0</v>
      </c>
    </row>
    <row r="83" spans="2:7" x14ac:dyDescent="0.25">
      <c r="B83" s="31"/>
      <c r="C83" s="7" t="str">
        <f>IF(ISNA(VLOOKUP(Tableau1[[#This Row],[MA No.]],'Liste AMM Biocontrôle'!$B$2:$F$50000,4,FALSE)),"Other",VLOOKUP(Tableau1[[#This Row],[MA No.]],'Liste AMM Biocontrôle'!$B$2:$F$50000,4,FALSE))</f>
        <v>Other</v>
      </c>
      <c r="E83" s="5"/>
      <c r="F83" s="11">
        <f>IF(Tableau1[[#This Row],[Nature (Biocontrol or other)]]="Biocontrol",Tableau1[[#This Row],[Pretax Turnover]]*Taux!$B$2,Tableau1[[#This Row],[Pretax Turnover]]*Taux!$B$1)</f>
        <v>0</v>
      </c>
      <c r="G83" s="11">
        <f>IF(Tableau1[[#This Row],[Amount of Tax]]&lt;100,0,Tableau1[[#This Row],[Amount of Tax]])</f>
        <v>0</v>
      </c>
    </row>
    <row r="84" spans="2:7" x14ac:dyDescent="0.25">
      <c r="B84" s="31"/>
      <c r="C84" s="7" t="str">
        <f>IF(ISNA(VLOOKUP(Tableau1[[#This Row],[MA No.]],'Liste AMM Biocontrôle'!$B$2:$F$50000,4,FALSE)),"Other",VLOOKUP(Tableau1[[#This Row],[MA No.]],'Liste AMM Biocontrôle'!$B$2:$F$50000,4,FALSE))</f>
        <v>Other</v>
      </c>
      <c r="E84" s="5"/>
      <c r="F84" s="11">
        <f>IF(Tableau1[[#This Row],[Nature (Biocontrol or other)]]="Biocontrol",Tableau1[[#This Row],[Pretax Turnover]]*Taux!$B$2,Tableau1[[#This Row],[Pretax Turnover]]*Taux!$B$1)</f>
        <v>0</v>
      </c>
      <c r="G84" s="11">
        <f>IF(Tableau1[[#This Row],[Amount of Tax]]&lt;100,0,Tableau1[[#This Row],[Amount of Tax]])</f>
        <v>0</v>
      </c>
    </row>
    <row r="85" spans="2:7" x14ac:dyDescent="0.25">
      <c r="B85" s="31"/>
      <c r="C85" s="7" t="str">
        <f>IF(ISNA(VLOOKUP(Tableau1[[#This Row],[MA No.]],'Liste AMM Biocontrôle'!$B$2:$F$50000,4,FALSE)),"Other",VLOOKUP(Tableau1[[#This Row],[MA No.]],'Liste AMM Biocontrôle'!$B$2:$F$50000,4,FALSE))</f>
        <v>Other</v>
      </c>
      <c r="E85" s="5"/>
      <c r="F85" s="11">
        <f>IF(Tableau1[[#This Row],[Nature (Biocontrol or other)]]="Biocontrol",Tableau1[[#This Row],[Pretax Turnover]]*Taux!$B$2,Tableau1[[#This Row],[Pretax Turnover]]*Taux!$B$1)</f>
        <v>0</v>
      </c>
      <c r="G85" s="11">
        <f>IF(Tableau1[[#This Row],[Amount of Tax]]&lt;100,0,Tableau1[[#This Row],[Amount of Tax]])</f>
        <v>0</v>
      </c>
    </row>
    <row r="86" spans="2:7" x14ac:dyDescent="0.25">
      <c r="B86" s="31"/>
      <c r="C86" s="7" t="str">
        <f>IF(ISNA(VLOOKUP(Tableau1[[#This Row],[MA No.]],'Liste AMM Biocontrôle'!$B$2:$F$50000,4,FALSE)),"Other",VLOOKUP(Tableau1[[#This Row],[MA No.]],'Liste AMM Biocontrôle'!$B$2:$F$50000,4,FALSE))</f>
        <v>Other</v>
      </c>
      <c r="E86" s="5"/>
      <c r="F86" s="11">
        <f>IF(Tableau1[[#This Row],[Nature (Biocontrol or other)]]="Biocontrol",Tableau1[[#This Row],[Pretax Turnover]]*Taux!$B$2,Tableau1[[#This Row],[Pretax Turnover]]*Taux!$B$1)</f>
        <v>0</v>
      </c>
      <c r="G86" s="11">
        <f>IF(Tableau1[[#This Row],[Amount of Tax]]&lt;100,0,Tableau1[[#This Row],[Amount of Tax]])</f>
        <v>0</v>
      </c>
    </row>
    <row r="87" spans="2:7" x14ac:dyDescent="0.25">
      <c r="B87" s="31"/>
      <c r="C87" s="7" t="str">
        <f>IF(ISNA(VLOOKUP(Tableau1[[#This Row],[MA No.]],'Liste AMM Biocontrôle'!$B$2:$F$50000,4,FALSE)),"Other",VLOOKUP(Tableau1[[#This Row],[MA No.]],'Liste AMM Biocontrôle'!$B$2:$F$50000,4,FALSE))</f>
        <v>Other</v>
      </c>
      <c r="E87" s="5"/>
      <c r="F87" s="11">
        <f>IF(Tableau1[[#This Row],[Nature (Biocontrol or other)]]="Biocontrol",Tableau1[[#This Row],[Pretax Turnover]]*Taux!$B$2,Tableau1[[#This Row],[Pretax Turnover]]*Taux!$B$1)</f>
        <v>0</v>
      </c>
      <c r="G87" s="11">
        <f>IF(Tableau1[[#This Row],[Amount of Tax]]&lt;100,0,Tableau1[[#This Row],[Amount of Tax]])</f>
        <v>0</v>
      </c>
    </row>
    <row r="88" spans="2:7" x14ac:dyDescent="0.25">
      <c r="B88" s="31"/>
      <c r="C88" s="7" t="str">
        <f>IF(ISNA(VLOOKUP(Tableau1[[#This Row],[MA No.]],'Liste AMM Biocontrôle'!$B$2:$F$50000,4,FALSE)),"Other",VLOOKUP(Tableau1[[#This Row],[MA No.]],'Liste AMM Biocontrôle'!$B$2:$F$50000,4,FALSE))</f>
        <v>Other</v>
      </c>
      <c r="E88" s="5"/>
      <c r="F88" s="11">
        <f>IF(Tableau1[[#This Row],[Nature (Biocontrol or other)]]="Biocontrol",Tableau1[[#This Row],[Pretax Turnover]]*Taux!$B$2,Tableau1[[#This Row],[Pretax Turnover]]*Taux!$B$1)</f>
        <v>0</v>
      </c>
      <c r="G88" s="11">
        <f>IF(Tableau1[[#This Row],[Amount of Tax]]&lt;100,0,Tableau1[[#This Row],[Amount of Tax]])</f>
        <v>0</v>
      </c>
    </row>
    <row r="89" spans="2:7" x14ac:dyDescent="0.25">
      <c r="B89" s="31"/>
      <c r="C89" s="7" t="str">
        <f>IF(ISNA(VLOOKUP(Tableau1[[#This Row],[MA No.]],'Liste AMM Biocontrôle'!$B$2:$F$50000,4,FALSE)),"Other",VLOOKUP(Tableau1[[#This Row],[MA No.]],'Liste AMM Biocontrôle'!$B$2:$F$50000,4,FALSE))</f>
        <v>Other</v>
      </c>
      <c r="E89" s="5"/>
      <c r="F89" s="11">
        <f>IF(Tableau1[[#This Row],[Nature (Biocontrol or other)]]="Biocontrol",Tableau1[[#This Row],[Pretax Turnover]]*Taux!$B$2,Tableau1[[#This Row],[Pretax Turnover]]*Taux!$B$1)</f>
        <v>0</v>
      </c>
      <c r="G89" s="11">
        <f>IF(Tableau1[[#This Row],[Amount of Tax]]&lt;100,0,Tableau1[[#This Row],[Amount of Tax]])</f>
        <v>0</v>
      </c>
    </row>
    <row r="90" spans="2:7" x14ac:dyDescent="0.25">
      <c r="B90" s="31"/>
      <c r="C90" s="7" t="str">
        <f>IF(ISNA(VLOOKUP(Tableau1[[#This Row],[MA No.]],'Liste AMM Biocontrôle'!$B$2:$F$50000,4,FALSE)),"Other",VLOOKUP(Tableau1[[#This Row],[MA No.]],'Liste AMM Biocontrôle'!$B$2:$F$50000,4,FALSE))</f>
        <v>Other</v>
      </c>
      <c r="E90" s="5"/>
      <c r="F90" s="11">
        <f>IF(Tableau1[[#This Row],[Nature (Biocontrol or other)]]="Biocontrol",Tableau1[[#This Row],[Pretax Turnover]]*Taux!$B$2,Tableau1[[#This Row],[Pretax Turnover]]*Taux!$B$1)</f>
        <v>0</v>
      </c>
      <c r="G90" s="11">
        <f>IF(Tableau1[[#This Row],[Amount of Tax]]&lt;100,0,Tableau1[[#This Row],[Amount of Tax]])</f>
        <v>0</v>
      </c>
    </row>
    <row r="91" spans="2:7" x14ac:dyDescent="0.25">
      <c r="B91" s="31"/>
      <c r="C91" s="7" t="str">
        <f>IF(ISNA(VLOOKUP(Tableau1[[#This Row],[MA No.]],'Liste AMM Biocontrôle'!$B$2:$F$50000,4,FALSE)),"Other",VLOOKUP(Tableau1[[#This Row],[MA No.]],'Liste AMM Biocontrôle'!$B$2:$F$50000,4,FALSE))</f>
        <v>Other</v>
      </c>
      <c r="E91" s="5"/>
      <c r="F91" s="11">
        <f>IF(Tableau1[[#This Row],[Nature (Biocontrol or other)]]="Biocontrol",Tableau1[[#This Row],[Pretax Turnover]]*Taux!$B$2,Tableau1[[#This Row],[Pretax Turnover]]*Taux!$B$1)</f>
        <v>0</v>
      </c>
      <c r="G91" s="11">
        <f>IF(Tableau1[[#This Row],[Amount of Tax]]&lt;100,0,Tableau1[[#This Row],[Amount of Tax]])</f>
        <v>0</v>
      </c>
    </row>
    <row r="92" spans="2:7" x14ac:dyDescent="0.25">
      <c r="B92" s="31"/>
      <c r="C92" s="7" t="str">
        <f>IF(ISNA(VLOOKUP(Tableau1[[#This Row],[MA No.]],'Liste AMM Biocontrôle'!$B$2:$F$50000,4,FALSE)),"Other",VLOOKUP(Tableau1[[#This Row],[MA No.]],'Liste AMM Biocontrôle'!$B$2:$F$50000,4,FALSE))</f>
        <v>Other</v>
      </c>
      <c r="E92" s="5"/>
      <c r="F92" s="11">
        <f>IF(Tableau1[[#This Row],[Nature (Biocontrol or other)]]="Biocontrol",Tableau1[[#This Row],[Pretax Turnover]]*Taux!$B$2,Tableau1[[#This Row],[Pretax Turnover]]*Taux!$B$1)</f>
        <v>0</v>
      </c>
      <c r="G92" s="11">
        <f>IF(Tableau1[[#This Row],[Amount of Tax]]&lt;100,0,Tableau1[[#This Row],[Amount of Tax]])</f>
        <v>0</v>
      </c>
    </row>
    <row r="93" spans="2:7" x14ac:dyDescent="0.25">
      <c r="B93" s="31"/>
      <c r="C93" s="7" t="str">
        <f>IF(ISNA(VLOOKUP(Tableau1[[#This Row],[MA No.]],'Liste AMM Biocontrôle'!$B$2:$F$50000,4,FALSE)),"Other",VLOOKUP(Tableau1[[#This Row],[MA No.]],'Liste AMM Biocontrôle'!$B$2:$F$50000,4,FALSE))</f>
        <v>Other</v>
      </c>
      <c r="E93" s="5"/>
      <c r="F93" s="11">
        <f>IF(Tableau1[[#This Row],[Nature (Biocontrol or other)]]="Biocontrol",Tableau1[[#This Row],[Pretax Turnover]]*Taux!$B$2,Tableau1[[#This Row],[Pretax Turnover]]*Taux!$B$1)</f>
        <v>0</v>
      </c>
      <c r="G93" s="11">
        <f>IF(Tableau1[[#This Row],[Amount of Tax]]&lt;100,0,Tableau1[[#This Row],[Amount of Tax]])</f>
        <v>0</v>
      </c>
    </row>
    <row r="94" spans="2:7" x14ac:dyDescent="0.25">
      <c r="B94" s="31"/>
      <c r="C94" s="7" t="str">
        <f>IF(ISNA(VLOOKUP(Tableau1[[#This Row],[MA No.]],'Liste AMM Biocontrôle'!$B$2:$F$50000,4,FALSE)),"Other",VLOOKUP(Tableau1[[#This Row],[MA No.]],'Liste AMM Biocontrôle'!$B$2:$F$50000,4,FALSE))</f>
        <v>Other</v>
      </c>
      <c r="E94" s="5"/>
      <c r="F94" s="11">
        <f>IF(Tableau1[[#This Row],[Nature (Biocontrol or other)]]="Biocontrol",Tableau1[[#This Row],[Pretax Turnover]]*Taux!$B$2,Tableau1[[#This Row],[Pretax Turnover]]*Taux!$B$1)</f>
        <v>0</v>
      </c>
      <c r="G94" s="11">
        <f>IF(Tableau1[[#This Row],[Amount of Tax]]&lt;100,0,Tableau1[[#This Row],[Amount of Tax]])</f>
        <v>0</v>
      </c>
    </row>
    <row r="95" spans="2:7" x14ac:dyDescent="0.25">
      <c r="B95" s="31"/>
      <c r="C95" s="7" t="str">
        <f>IF(ISNA(VLOOKUP(Tableau1[[#This Row],[MA No.]],'Liste AMM Biocontrôle'!$B$2:$F$50000,4,FALSE)),"Other",VLOOKUP(Tableau1[[#This Row],[MA No.]],'Liste AMM Biocontrôle'!$B$2:$F$50000,4,FALSE))</f>
        <v>Other</v>
      </c>
      <c r="E95" s="5"/>
      <c r="F95" s="11">
        <f>IF(Tableau1[[#This Row],[Nature (Biocontrol or other)]]="Biocontrol",Tableau1[[#This Row],[Pretax Turnover]]*Taux!$B$2,Tableau1[[#This Row],[Pretax Turnover]]*Taux!$B$1)</f>
        <v>0</v>
      </c>
      <c r="G95" s="11">
        <f>IF(Tableau1[[#This Row],[Amount of Tax]]&lt;100,0,Tableau1[[#This Row],[Amount of Tax]])</f>
        <v>0</v>
      </c>
    </row>
    <row r="96" spans="2:7" x14ac:dyDescent="0.25">
      <c r="B96" s="31"/>
      <c r="C96" s="7" t="str">
        <f>IF(ISNA(VLOOKUP(Tableau1[[#This Row],[MA No.]],'Liste AMM Biocontrôle'!$B$2:$F$50000,4,FALSE)),"Other",VLOOKUP(Tableau1[[#This Row],[MA No.]],'Liste AMM Biocontrôle'!$B$2:$F$50000,4,FALSE))</f>
        <v>Other</v>
      </c>
      <c r="E96" s="5"/>
      <c r="F96" s="11">
        <f>IF(Tableau1[[#This Row],[Nature (Biocontrol or other)]]="Biocontrol",Tableau1[[#This Row],[Pretax Turnover]]*Taux!$B$2,Tableau1[[#This Row],[Pretax Turnover]]*Taux!$B$1)</f>
        <v>0</v>
      </c>
      <c r="G96" s="11">
        <f>IF(Tableau1[[#This Row],[Amount of Tax]]&lt;100,0,Tableau1[[#This Row],[Amount of Tax]])</f>
        <v>0</v>
      </c>
    </row>
    <row r="97" spans="2:7" x14ac:dyDescent="0.25">
      <c r="B97" s="31"/>
      <c r="C97" s="7" t="str">
        <f>IF(ISNA(VLOOKUP(Tableau1[[#This Row],[MA No.]],'Liste AMM Biocontrôle'!$B$2:$F$50000,4,FALSE)),"Other",VLOOKUP(Tableau1[[#This Row],[MA No.]],'Liste AMM Biocontrôle'!$B$2:$F$50000,4,FALSE))</f>
        <v>Other</v>
      </c>
      <c r="E97" s="5"/>
      <c r="F97" s="11">
        <f>IF(Tableau1[[#This Row],[Nature (Biocontrol or other)]]="Biocontrol",Tableau1[[#This Row],[Pretax Turnover]]*Taux!$B$2,Tableau1[[#This Row],[Pretax Turnover]]*Taux!$B$1)</f>
        <v>0</v>
      </c>
      <c r="G97" s="11">
        <f>IF(Tableau1[[#This Row],[Amount of Tax]]&lt;100,0,Tableau1[[#This Row],[Amount of Tax]])</f>
        <v>0</v>
      </c>
    </row>
    <row r="98" spans="2:7" x14ac:dyDescent="0.25">
      <c r="B98" s="31"/>
      <c r="C98" s="7" t="str">
        <f>IF(ISNA(VLOOKUP(Tableau1[[#This Row],[MA No.]],'Liste AMM Biocontrôle'!$B$2:$F$50000,4,FALSE)),"Other",VLOOKUP(Tableau1[[#This Row],[MA No.]],'Liste AMM Biocontrôle'!$B$2:$F$50000,4,FALSE))</f>
        <v>Other</v>
      </c>
      <c r="E98" s="5"/>
      <c r="F98" s="11">
        <f>IF(Tableau1[[#This Row],[Nature (Biocontrol or other)]]="Biocontrol",Tableau1[[#This Row],[Pretax Turnover]]*Taux!$B$2,Tableau1[[#This Row],[Pretax Turnover]]*Taux!$B$1)</f>
        <v>0</v>
      </c>
      <c r="G98" s="11">
        <f>IF(Tableau1[[#This Row],[Amount of Tax]]&lt;100,0,Tableau1[[#This Row],[Amount of Tax]])</f>
        <v>0</v>
      </c>
    </row>
    <row r="99" spans="2:7" x14ac:dyDescent="0.25">
      <c r="B99" s="31"/>
      <c r="C99" s="7" t="str">
        <f>IF(ISNA(VLOOKUP(Tableau1[[#This Row],[MA No.]],'Liste AMM Biocontrôle'!$B$2:$F$50000,4,FALSE)),"Other",VLOOKUP(Tableau1[[#This Row],[MA No.]],'Liste AMM Biocontrôle'!$B$2:$F$50000,4,FALSE))</f>
        <v>Other</v>
      </c>
      <c r="E99" s="5"/>
      <c r="F99" s="11">
        <f>IF(Tableau1[[#This Row],[Nature (Biocontrol or other)]]="Biocontrol",Tableau1[[#This Row],[Pretax Turnover]]*Taux!$B$2,Tableau1[[#This Row],[Pretax Turnover]]*Taux!$B$1)</f>
        <v>0</v>
      </c>
      <c r="G99" s="11">
        <f>IF(Tableau1[[#This Row],[Amount of Tax]]&lt;100,0,Tableau1[[#This Row],[Amount of Tax]])</f>
        <v>0</v>
      </c>
    </row>
    <row r="100" spans="2:7" x14ac:dyDescent="0.25">
      <c r="B100" s="31"/>
      <c r="C100" s="7" t="str">
        <f>IF(ISNA(VLOOKUP(Tableau1[[#This Row],[MA No.]],'Liste AMM Biocontrôle'!$B$2:$F$50000,4,FALSE)),"Other",VLOOKUP(Tableau1[[#This Row],[MA No.]],'Liste AMM Biocontrôle'!$B$2:$F$50000,4,FALSE))</f>
        <v>Other</v>
      </c>
      <c r="E100" s="5"/>
      <c r="F100" s="11">
        <f>IF(Tableau1[[#This Row],[Nature (Biocontrol or other)]]="Biocontrol",Tableau1[[#This Row],[Pretax Turnover]]*Taux!$B$2,Tableau1[[#This Row],[Pretax Turnover]]*Taux!$B$1)</f>
        <v>0</v>
      </c>
      <c r="G100" s="11">
        <f>IF(Tableau1[[#This Row],[Amount of Tax]]&lt;100,0,Tableau1[[#This Row],[Amount of Tax]])</f>
        <v>0</v>
      </c>
    </row>
    <row r="101" spans="2:7" x14ac:dyDescent="0.25">
      <c r="B101" s="31"/>
      <c r="C101" s="7" t="str">
        <f>IF(ISNA(VLOOKUP(Tableau1[[#This Row],[MA No.]],'Liste AMM Biocontrôle'!$B$2:$F$50000,4,FALSE)),"Other",VLOOKUP(Tableau1[[#This Row],[MA No.]],'Liste AMM Biocontrôle'!$B$2:$F$50000,4,FALSE))</f>
        <v>Other</v>
      </c>
      <c r="E101" s="5"/>
      <c r="F101" s="11">
        <f>IF(Tableau1[[#This Row],[Nature (Biocontrol or other)]]="Biocontrol",Tableau1[[#This Row],[Pretax Turnover]]*Taux!$B$2,Tableau1[[#This Row],[Pretax Turnover]]*Taux!$B$1)</f>
        <v>0</v>
      </c>
      <c r="G101" s="11">
        <f>IF(Tableau1[[#This Row],[Amount of Tax]]&lt;100,0,Tableau1[[#This Row],[Amount of Tax]])</f>
        <v>0</v>
      </c>
    </row>
    <row r="102" spans="2:7" x14ac:dyDescent="0.25">
      <c r="B102" s="31"/>
      <c r="C102" s="7" t="str">
        <f>IF(ISNA(VLOOKUP(Tableau1[[#This Row],[MA No.]],'Liste AMM Biocontrôle'!$B$2:$F$50000,4,FALSE)),"Other",VLOOKUP(Tableau1[[#This Row],[MA No.]],'Liste AMM Biocontrôle'!$B$2:$F$50000,4,FALSE))</f>
        <v>Other</v>
      </c>
      <c r="E102" s="5"/>
      <c r="F102" s="11">
        <f>IF(Tableau1[[#This Row],[Nature (Biocontrol or other)]]="Biocontrol",Tableau1[[#This Row],[Pretax Turnover]]*Taux!$B$2,Tableau1[[#This Row],[Pretax Turnover]]*Taux!$B$1)</f>
        <v>0</v>
      </c>
      <c r="G102" s="11">
        <f>IF(Tableau1[[#This Row],[Amount of Tax]]&lt;100,0,Tableau1[[#This Row],[Amount of Tax]])</f>
        <v>0</v>
      </c>
    </row>
    <row r="103" spans="2:7" x14ac:dyDescent="0.25">
      <c r="B103" s="31"/>
      <c r="C103" s="7" t="str">
        <f>IF(ISNA(VLOOKUP(Tableau1[[#This Row],[MA No.]],'Liste AMM Biocontrôle'!$B$2:$F$50000,4,FALSE)),"Other",VLOOKUP(Tableau1[[#This Row],[MA No.]],'Liste AMM Biocontrôle'!$B$2:$F$50000,4,FALSE))</f>
        <v>Other</v>
      </c>
      <c r="E103" s="5"/>
      <c r="F103" s="11">
        <f>IF(Tableau1[[#This Row],[Nature (Biocontrol or other)]]="Biocontrol",Tableau1[[#This Row],[Pretax Turnover]]*Taux!$B$2,Tableau1[[#This Row],[Pretax Turnover]]*Taux!$B$1)</f>
        <v>0</v>
      </c>
      <c r="G103" s="11">
        <f>IF(Tableau1[[#This Row],[Amount of Tax]]&lt;100,0,Tableau1[[#This Row],[Amount of Tax]])</f>
        <v>0</v>
      </c>
    </row>
    <row r="104" spans="2:7" x14ac:dyDescent="0.25">
      <c r="B104" s="31"/>
      <c r="C104" s="7" t="str">
        <f>IF(ISNA(VLOOKUP(Tableau1[[#This Row],[MA No.]],'Liste AMM Biocontrôle'!$B$2:$F$50000,4,FALSE)),"Other",VLOOKUP(Tableau1[[#This Row],[MA No.]],'Liste AMM Biocontrôle'!$B$2:$F$50000,4,FALSE))</f>
        <v>Other</v>
      </c>
      <c r="E104" s="5"/>
      <c r="F104" s="11">
        <f>IF(Tableau1[[#This Row],[Nature (Biocontrol or other)]]="Biocontrol",Tableau1[[#This Row],[Pretax Turnover]]*Taux!$B$2,Tableau1[[#This Row],[Pretax Turnover]]*Taux!$B$1)</f>
        <v>0</v>
      </c>
      <c r="G104" s="11">
        <f>IF(Tableau1[[#This Row],[Amount of Tax]]&lt;100,0,Tableau1[[#This Row],[Amount of Tax]])</f>
        <v>0</v>
      </c>
    </row>
    <row r="105" spans="2:7" x14ac:dyDescent="0.25">
      <c r="B105" s="31"/>
      <c r="C105" s="7" t="str">
        <f>IF(ISNA(VLOOKUP(Tableau1[[#This Row],[MA No.]],'Liste AMM Biocontrôle'!$B$2:$F$50000,4,FALSE)),"Other",VLOOKUP(Tableau1[[#This Row],[MA No.]],'Liste AMM Biocontrôle'!$B$2:$F$50000,4,FALSE))</f>
        <v>Other</v>
      </c>
      <c r="E105" s="5"/>
      <c r="F105" s="11">
        <f>IF(Tableau1[[#This Row],[Nature (Biocontrol or other)]]="Biocontrol",Tableau1[[#This Row],[Pretax Turnover]]*Taux!$B$2,Tableau1[[#This Row],[Pretax Turnover]]*Taux!$B$1)</f>
        <v>0</v>
      </c>
      <c r="G105" s="11">
        <f>IF(Tableau1[[#This Row],[Amount of Tax]]&lt;100,0,Tableau1[[#This Row],[Amount of Tax]])</f>
        <v>0</v>
      </c>
    </row>
    <row r="106" spans="2:7" x14ac:dyDescent="0.25">
      <c r="B106" s="31"/>
      <c r="C106" s="7" t="str">
        <f>IF(ISNA(VLOOKUP(Tableau1[[#This Row],[MA No.]],'Liste AMM Biocontrôle'!$B$2:$F$50000,4,FALSE)),"Other",VLOOKUP(Tableau1[[#This Row],[MA No.]],'Liste AMM Biocontrôle'!$B$2:$F$50000,4,FALSE))</f>
        <v>Other</v>
      </c>
      <c r="E106" s="5"/>
      <c r="F106" s="11">
        <f>IF(Tableau1[[#This Row],[Nature (Biocontrol or other)]]="Biocontrol",Tableau1[[#This Row],[Pretax Turnover]]*Taux!$B$2,Tableau1[[#This Row],[Pretax Turnover]]*Taux!$B$1)</f>
        <v>0</v>
      </c>
      <c r="G106" s="11">
        <f>IF(Tableau1[[#This Row],[Amount of Tax]]&lt;100,0,Tableau1[[#This Row],[Amount of Tax]])</f>
        <v>0</v>
      </c>
    </row>
    <row r="107" spans="2:7" x14ac:dyDescent="0.25">
      <c r="B107" s="31"/>
      <c r="C107" s="7" t="str">
        <f>IF(ISNA(VLOOKUP(Tableau1[[#This Row],[MA No.]],'Liste AMM Biocontrôle'!$B$2:$F$50000,4,FALSE)),"Other",VLOOKUP(Tableau1[[#This Row],[MA No.]],'Liste AMM Biocontrôle'!$B$2:$F$50000,4,FALSE))</f>
        <v>Other</v>
      </c>
      <c r="E107" s="5"/>
      <c r="F107" s="11">
        <f>IF(Tableau1[[#This Row],[Nature (Biocontrol or other)]]="Biocontrol",Tableau1[[#This Row],[Pretax Turnover]]*Taux!$B$2,Tableau1[[#This Row],[Pretax Turnover]]*Taux!$B$1)</f>
        <v>0</v>
      </c>
      <c r="G107" s="11">
        <f>IF(Tableau1[[#This Row],[Amount of Tax]]&lt;100,0,Tableau1[[#This Row],[Amount of Tax]])</f>
        <v>0</v>
      </c>
    </row>
    <row r="108" spans="2:7" x14ac:dyDescent="0.25">
      <c r="B108" s="31"/>
      <c r="C108" s="7" t="str">
        <f>IF(ISNA(VLOOKUP(Tableau1[[#This Row],[MA No.]],'Liste AMM Biocontrôle'!$B$2:$F$50000,4,FALSE)),"Other",VLOOKUP(Tableau1[[#This Row],[MA No.]],'Liste AMM Biocontrôle'!$B$2:$F$50000,4,FALSE))</f>
        <v>Other</v>
      </c>
      <c r="E108" s="5"/>
      <c r="F108" s="11">
        <f>IF(Tableau1[[#This Row],[Nature (Biocontrol or other)]]="Biocontrol",Tableau1[[#This Row],[Pretax Turnover]]*Taux!$B$2,Tableau1[[#This Row],[Pretax Turnover]]*Taux!$B$1)</f>
        <v>0</v>
      </c>
      <c r="G108" s="11">
        <f>IF(Tableau1[[#This Row],[Amount of Tax]]&lt;100,0,Tableau1[[#This Row],[Amount of Tax]])</f>
        <v>0</v>
      </c>
    </row>
    <row r="109" spans="2:7" x14ac:dyDescent="0.25">
      <c r="B109" s="31"/>
      <c r="C109" s="7" t="str">
        <f>IF(ISNA(VLOOKUP(Tableau1[[#This Row],[MA No.]],'Liste AMM Biocontrôle'!$B$2:$F$50000,4,FALSE)),"Other",VLOOKUP(Tableau1[[#This Row],[MA No.]],'Liste AMM Biocontrôle'!$B$2:$F$50000,4,FALSE))</f>
        <v>Other</v>
      </c>
      <c r="E109" s="5"/>
      <c r="F109" s="11">
        <f>IF(Tableau1[[#This Row],[Nature (Biocontrol or other)]]="Biocontrol",Tableau1[[#This Row],[Pretax Turnover]]*Taux!$B$2,Tableau1[[#This Row],[Pretax Turnover]]*Taux!$B$1)</f>
        <v>0</v>
      </c>
      <c r="G109" s="11">
        <f>IF(Tableau1[[#This Row],[Amount of Tax]]&lt;100,0,Tableau1[[#This Row],[Amount of Tax]])</f>
        <v>0</v>
      </c>
    </row>
    <row r="110" spans="2:7" x14ac:dyDescent="0.25">
      <c r="B110" s="31"/>
      <c r="C110" s="7" t="str">
        <f>IF(ISNA(VLOOKUP(Tableau1[[#This Row],[MA No.]],'Liste AMM Biocontrôle'!$B$2:$F$50000,4,FALSE)),"Other",VLOOKUP(Tableau1[[#This Row],[MA No.]],'Liste AMM Biocontrôle'!$B$2:$F$50000,4,FALSE))</f>
        <v>Other</v>
      </c>
      <c r="E110" s="5"/>
      <c r="F110" s="11">
        <f>IF(Tableau1[[#This Row],[Nature (Biocontrol or other)]]="Biocontrol",Tableau1[[#This Row],[Pretax Turnover]]*Taux!$B$2,Tableau1[[#This Row],[Pretax Turnover]]*Taux!$B$1)</f>
        <v>0</v>
      </c>
      <c r="G110" s="11">
        <f>IF(Tableau1[[#This Row],[Amount of Tax]]&lt;100,0,Tableau1[[#This Row],[Amount of Tax]])</f>
        <v>0</v>
      </c>
    </row>
    <row r="111" spans="2:7" x14ac:dyDescent="0.25">
      <c r="B111" s="31"/>
      <c r="C111" s="7" t="str">
        <f>IF(ISNA(VLOOKUP(Tableau1[[#This Row],[MA No.]],'Liste AMM Biocontrôle'!$B$2:$F$50000,4,FALSE)),"Other",VLOOKUP(Tableau1[[#This Row],[MA No.]],'Liste AMM Biocontrôle'!$B$2:$F$50000,4,FALSE))</f>
        <v>Other</v>
      </c>
      <c r="E111" s="5"/>
      <c r="F111" s="11">
        <f>IF(Tableau1[[#This Row],[Nature (Biocontrol or other)]]="Biocontrol",Tableau1[[#This Row],[Pretax Turnover]]*Taux!$B$2,Tableau1[[#This Row],[Pretax Turnover]]*Taux!$B$1)</f>
        <v>0</v>
      </c>
      <c r="G111" s="11">
        <f>IF(Tableau1[[#This Row],[Amount of Tax]]&lt;100,0,Tableau1[[#This Row],[Amount of Tax]])</f>
        <v>0</v>
      </c>
    </row>
    <row r="112" spans="2:7" x14ac:dyDescent="0.25">
      <c r="B112" s="31"/>
      <c r="C112" s="7" t="str">
        <f>IF(ISNA(VLOOKUP(Tableau1[[#This Row],[MA No.]],'Liste AMM Biocontrôle'!$B$2:$F$50000,4,FALSE)),"Other",VLOOKUP(Tableau1[[#This Row],[MA No.]],'Liste AMM Biocontrôle'!$B$2:$F$50000,4,FALSE))</f>
        <v>Other</v>
      </c>
      <c r="E112" s="5"/>
      <c r="F112" s="11">
        <f>IF(Tableau1[[#This Row],[Nature (Biocontrol or other)]]="Biocontrol",Tableau1[[#This Row],[Pretax Turnover]]*Taux!$B$2,Tableau1[[#This Row],[Pretax Turnover]]*Taux!$B$1)</f>
        <v>0</v>
      </c>
      <c r="G112" s="11">
        <f>IF(Tableau1[[#This Row],[Amount of Tax]]&lt;100,0,Tableau1[[#This Row],[Amount of Tax]])</f>
        <v>0</v>
      </c>
    </row>
    <row r="113" spans="2:7" x14ac:dyDescent="0.25">
      <c r="B113" s="31"/>
      <c r="C113" s="7" t="str">
        <f>IF(ISNA(VLOOKUP(Tableau1[[#This Row],[MA No.]],'Liste AMM Biocontrôle'!$B$2:$F$50000,4,FALSE)),"Other",VLOOKUP(Tableau1[[#This Row],[MA No.]],'Liste AMM Biocontrôle'!$B$2:$F$50000,4,FALSE))</f>
        <v>Other</v>
      </c>
      <c r="E113" s="5"/>
      <c r="F113" s="11">
        <f>IF(Tableau1[[#This Row],[Nature (Biocontrol or other)]]="Biocontrol",Tableau1[[#This Row],[Pretax Turnover]]*Taux!$B$2,Tableau1[[#This Row],[Pretax Turnover]]*Taux!$B$1)</f>
        <v>0</v>
      </c>
      <c r="G113" s="11">
        <f>IF(Tableau1[[#This Row],[Amount of Tax]]&lt;100,0,Tableau1[[#This Row],[Amount of Tax]])</f>
        <v>0</v>
      </c>
    </row>
    <row r="114" spans="2:7" x14ac:dyDescent="0.25">
      <c r="B114" s="31"/>
      <c r="C114" s="7" t="str">
        <f>IF(ISNA(VLOOKUP(Tableau1[[#This Row],[MA No.]],'Liste AMM Biocontrôle'!$B$2:$F$50000,4,FALSE)),"Other",VLOOKUP(Tableau1[[#This Row],[MA No.]],'Liste AMM Biocontrôle'!$B$2:$F$50000,4,FALSE))</f>
        <v>Other</v>
      </c>
      <c r="E114" s="5"/>
      <c r="F114" s="11">
        <f>IF(Tableau1[[#This Row],[Nature (Biocontrol or other)]]="Biocontrol",Tableau1[[#This Row],[Pretax Turnover]]*Taux!$B$2,Tableau1[[#This Row],[Pretax Turnover]]*Taux!$B$1)</f>
        <v>0</v>
      </c>
      <c r="G114" s="11">
        <f>IF(Tableau1[[#This Row],[Amount of Tax]]&lt;100,0,Tableau1[[#This Row],[Amount of Tax]])</f>
        <v>0</v>
      </c>
    </row>
    <row r="115" spans="2:7" x14ac:dyDescent="0.25">
      <c r="B115" s="31"/>
      <c r="C115" s="7" t="str">
        <f>IF(ISNA(VLOOKUP(Tableau1[[#This Row],[MA No.]],'Liste AMM Biocontrôle'!$B$2:$F$50000,4,FALSE)),"Other",VLOOKUP(Tableau1[[#This Row],[MA No.]],'Liste AMM Biocontrôle'!$B$2:$F$50000,4,FALSE))</f>
        <v>Other</v>
      </c>
      <c r="E115" s="5"/>
      <c r="F115" s="11">
        <f>IF(Tableau1[[#This Row],[Nature (Biocontrol or other)]]="Biocontrol",Tableau1[[#This Row],[Pretax Turnover]]*Taux!$B$2,Tableau1[[#This Row],[Pretax Turnover]]*Taux!$B$1)</f>
        <v>0</v>
      </c>
      <c r="G115" s="11">
        <f>IF(Tableau1[[#This Row],[Amount of Tax]]&lt;100,0,Tableau1[[#This Row],[Amount of Tax]])</f>
        <v>0</v>
      </c>
    </row>
    <row r="116" spans="2:7" x14ac:dyDescent="0.25">
      <c r="B116" s="31"/>
      <c r="C116" s="7" t="str">
        <f>IF(ISNA(VLOOKUP(Tableau1[[#This Row],[MA No.]],'Liste AMM Biocontrôle'!$B$2:$F$50000,4,FALSE)),"Other",VLOOKUP(Tableau1[[#This Row],[MA No.]],'Liste AMM Biocontrôle'!$B$2:$F$50000,4,FALSE))</f>
        <v>Other</v>
      </c>
      <c r="E116" s="5"/>
      <c r="F116" s="11">
        <f>IF(Tableau1[[#This Row],[Nature (Biocontrol or other)]]="Biocontrol",Tableau1[[#This Row],[Pretax Turnover]]*Taux!$B$2,Tableau1[[#This Row],[Pretax Turnover]]*Taux!$B$1)</f>
        <v>0</v>
      </c>
      <c r="G116" s="11">
        <f>IF(Tableau1[[#This Row],[Amount of Tax]]&lt;100,0,Tableau1[[#This Row],[Amount of Tax]])</f>
        <v>0</v>
      </c>
    </row>
    <row r="117" spans="2:7" x14ac:dyDescent="0.25">
      <c r="B117" s="31"/>
      <c r="C117" s="7" t="str">
        <f>IF(ISNA(VLOOKUP(Tableau1[[#This Row],[MA No.]],'Liste AMM Biocontrôle'!$B$2:$F$50000,4,FALSE)),"Other",VLOOKUP(Tableau1[[#This Row],[MA No.]],'Liste AMM Biocontrôle'!$B$2:$F$50000,4,FALSE))</f>
        <v>Other</v>
      </c>
      <c r="E117" s="5"/>
      <c r="F117" s="11">
        <f>IF(Tableau1[[#This Row],[Nature (Biocontrol or other)]]="Biocontrol",Tableau1[[#This Row],[Pretax Turnover]]*Taux!$B$2,Tableau1[[#This Row],[Pretax Turnover]]*Taux!$B$1)</f>
        <v>0</v>
      </c>
      <c r="G117" s="11">
        <f>IF(Tableau1[[#This Row],[Amount of Tax]]&lt;100,0,Tableau1[[#This Row],[Amount of Tax]])</f>
        <v>0</v>
      </c>
    </row>
    <row r="118" spans="2:7" x14ac:dyDescent="0.25">
      <c r="B118" s="31"/>
      <c r="C118" s="7" t="str">
        <f>IF(ISNA(VLOOKUP(Tableau1[[#This Row],[MA No.]],'Liste AMM Biocontrôle'!$B$2:$F$50000,4,FALSE)),"Other",VLOOKUP(Tableau1[[#This Row],[MA No.]],'Liste AMM Biocontrôle'!$B$2:$F$50000,4,FALSE))</f>
        <v>Other</v>
      </c>
      <c r="E118" s="5"/>
      <c r="F118" s="11">
        <f>IF(Tableau1[[#This Row],[Nature (Biocontrol or other)]]="Biocontrol",Tableau1[[#This Row],[Pretax Turnover]]*Taux!$B$2,Tableau1[[#This Row],[Pretax Turnover]]*Taux!$B$1)</f>
        <v>0</v>
      </c>
      <c r="G118" s="11">
        <f>IF(Tableau1[[#This Row],[Amount of Tax]]&lt;100,0,Tableau1[[#This Row],[Amount of Tax]])</f>
        <v>0</v>
      </c>
    </row>
    <row r="119" spans="2:7" x14ac:dyDescent="0.25">
      <c r="B119" s="31"/>
      <c r="C119" s="7" t="str">
        <f>IF(ISNA(VLOOKUP(Tableau1[[#This Row],[MA No.]],'Liste AMM Biocontrôle'!$B$2:$F$50000,4,FALSE)),"Other",VLOOKUP(Tableau1[[#This Row],[MA No.]],'Liste AMM Biocontrôle'!$B$2:$F$50000,4,FALSE))</f>
        <v>Other</v>
      </c>
      <c r="E119" s="5"/>
      <c r="F119" s="11">
        <f>IF(Tableau1[[#This Row],[Nature (Biocontrol or other)]]="Biocontrol",Tableau1[[#This Row],[Pretax Turnover]]*Taux!$B$2,Tableau1[[#This Row],[Pretax Turnover]]*Taux!$B$1)</f>
        <v>0</v>
      </c>
      <c r="G119" s="11">
        <f>IF(Tableau1[[#This Row],[Amount of Tax]]&lt;100,0,Tableau1[[#This Row],[Amount of Tax]])</f>
        <v>0</v>
      </c>
    </row>
    <row r="120" spans="2:7" x14ac:dyDescent="0.25">
      <c r="B120" s="31"/>
      <c r="C120" s="7" t="str">
        <f>IF(ISNA(VLOOKUP(Tableau1[[#This Row],[MA No.]],'Liste AMM Biocontrôle'!$B$2:$F$50000,4,FALSE)),"Other",VLOOKUP(Tableau1[[#This Row],[MA No.]],'Liste AMM Biocontrôle'!$B$2:$F$50000,4,FALSE))</f>
        <v>Other</v>
      </c>
      <c r="E120" s="5"/>
      <c r="F120" s="11">
        <f>IF(Tableau1[[#This Row],[Nature (Biocontrol or other)]]="Biocontrol",Tableau1[[#This Row],[Pretax Turnover]]*Taux!$B$2,Tableau1[[#This Row],[Pretax Turnover]]*Taux!$B$1)</f>
        <v>0</v>
      </c>
      <c r="G120" s="11">
        <f>IF(Tableau1[[#This Row],[Amount of Tax]]&lt;100,0,Tableau1[[#This Row],[Amount of Tax]])</f>
        <v>0</v>
      </c>
    </row>
    <row r="121" spans="2:7" x14ac:dyDescent="0.25">
      <c r="B121" s="31"/>
      <c r="C121" s="7" t="str">
        <f>IF(ISNA(VLOOKUP(Tableau1[[#This Row],[MA No.]],'Liste AMM Biocontrôle'!$B$2:$F$50000,4,FALSE)),"Other",VLOOKUP(Tableau1[[#This Row],[MA No.]],'Liste AMM Biocontrôle'!$B$2:$F$50000,4,FALSE))</f>
        <v>Other</v>
      </c>
      <c r="E121" s="5"/>
      <c r="F121" s="11">
        <f>IF(Tableau1[[#This Row],[Nature (Biocontrol or other)]]="Biocontrol",Tableau1[[#This Row],[Pretax Turnover]]*Taux!$B$2,Tableau1[[#This Row],[Pretax Turnover]]*Taux!$B$1)</f>
        <v>0</v>
      </c>
      <c r="G121" s="11">
        <f>IF(Tableau1[[#This Row],[Amount of Tax]]&lt;100,0,Tableau1[[#This Row],[Amount of Tax]])</f>
        <v>0</v>
      </c>
    </row>
    <row r="122" spans="2:7" x14ac:dyDescent="0.25">
      <c r="B122" s="31"/>
      <c r="C122" s="7" t="str">
        <f>IF(ISNA(VLOOKUP(Tableau1[[#This Row],[MA No.]],'Liste AMM Biocontrôle'!$B$2:$F$50000,4,FALSE)),"Other",VLOOKUP(Tableau1[[#This Row],[MA No.]],'Liste AMM Biocontrôle'!$B$2:$F$50000,4,FALSE))</f>
        <v>Other</v>
      </c>
      <c r="E122" s="5"/>
      <c r="F122" s="11">
        <f>IF(Tableau1[[#This Row],[Nature (Biocontrol or other)]]="Biocontrol",Tableau1[[#This Row],[Pretax Turnover]]*Taux!$B$2,Tableau1[[#This Row],[Pretax Turnover]]*Taux!$B$1)</f>
        <v>0</v>
      </c>
      <c r="G122" s="11">
        <f>IF(Tableau1[[#This Row],[Amount of Tax]]&lt;100,0,Tableau1[[#This Row],[Amount of Tax]])</f>
        <v>0</v>
      </c>
    </row>
    <row r="123" spans="2:7" x14ac:dyDescent="0.25">
      <c r="B123" s="31"/>
      <c r="C123" s="7" t="str">
        <f>IF(ISNA(VLOOKUP(Tableau1[[#This Row],[MA No.]],'Liste AMM Biocontrôle'!$B$2:$F$50000,4,FALSE)),"Other",VLOOKUP(Tableau1[[#This Row],[MA No.]],'Liste AMM Biocontrôle'!$B$2:$F$50000,4,FALSE))</f>
        <v>Other</v>
      </c>
      <c r="E123" s="5"/>
      <c r="F123" s="11">
        <f>IF(Tableau1[[#This Row],[Nature (Biocontrol or other)]]="Biocontrol",Tableau1[[#This Row],[Pretax Turnover]]*Taux!$B$2,Tableau1[[#This Row],[Pretax Turnover]]*Taux!$B$1)</f>
        <v>0</v>
      </c>
      <c r="G123" s="11">
        <f>IF(Tableau1[[#This Row],[Amount of Tax]]&lt;100,0,Tableau1[[#This Row],[Amount of Tax]])</f>
        <v>0</v>
      </c>
    </row>
    <row r="124" spans="2:7" x14ac:dyDescent="0.25">
      <c r="B124" s="31"/>
      <c r="C124" s="7" t="str">
        <f>IF(ISNA(VLOOKUP(Tableau1[[#This Row],[MA No.]],'Liste AMM Biocontrôle'!$B$2:$F$50000,4,FALSE)),"Other",VLOOKUP(Tableau1[[#This Row],[MA No.]],'Liste AMM Biocontrôle'!$B$2:$F$50000,4,FALSE))</f>
        <v>Other</v>
      </c>
      <c r="E124" s="5"/>
      <c r="F124" s="11">
        <f>IF(Tableau1[[#This Row],[Nature (Biocontrol or other)]]="Biocontrol",Tableau1[[#This Row],[Pretax Turnover]]*Taux!$B$2,Tableau1[[#This Row],[Pretax Turnover]]*Taux!$B$1)</f>
        <v>0</v>
      </c>
      <c r="G124" s="11">
        <f>IF(Tableau1[[#This Row],[Amount of Tax]]&lt;100,0,Tableau1[[#This Row],[Amount of Tax]])</f>
        <v>0</v>
      </c>
    </row>
    <row r="125" spans="2:7" x14ac:dyDescent="0.25">
      <c r="B125" s="31"/>
      <c r="C125" s="7" t="str">
        <f>IF(ISNA(VLOOKUP(Tableau1[[#This Row],[MA No.]],'Liste AMM Biocontrôle'!$B$2:$F$50000,4,FALSE)),"Other",VLOOKUP(Tableau1[[#This Row],[MA No.]],'Liste AMM Biocontrôle'!$B$2:$F$50000,4,FALSE))</f>
        <v>Other</v>
      </c>
      <c r="E125" s="5"/>
      <c r="F125" s="11">
        <f>IF(Tableau1[[#This Row],[Nature (Biocontrol or other)]]="Biocontrol",Tableau1[[#This Row],[Pretax Turnover]]*Taux!$B$2,Tableau1[[#This Row],[Pretax Turnover]]*Taux!$B$1)</f>
        <v>0</v>
      </c>
      <c r="G125" s="11">
        <f>IF(Tableau1[[#This Row],[Amount of Tax]]&lt;100,0,Tableau1[[#This Row],[Amount of Tax]])</f>
        <v>0</v>
      </c>
    </row>
    <row r="126" spans="2:7" x14ac:dyDescent="0.25">
      <c r="B126" s="31"/>
      <c r="C126" s="7" t="str">
        <f>IF(ISNA(VLOOKUP(Tableau1[[#This Row],[MA No.]],'Liste AMM Biocontrôle'!$B$2:$F$50000,4,FALSE)),"Other",VLOOKUP(Tableau1[[#This Row],[MA No.]],'Liste AMM Biocontrôle'!$B$2:$F$50000,4,FALSE))</f>
        <v>Other</v>
      </c>
      <c r="E126" s="5"/>
      <c r="F126" s="11">
        <f>IF(Tableau1[[#This Row],[Nature (Biocontrol or other)]]="Biocontrol",Tableau1[[#This Row],[Pretax Turnover]]*Taux!$B$2,Tableau1[[#This Row],[Pretax Turnover]]*Taux!$B$1)</f>
        <v>0</v>
      </c>
      <c r="G126" s="11">
        <f>IF(Tableau1[[#This Row],[Amount of Tax]]&lt;100,0,Tableau1[[#This Row],[Amount of Tax]])</f>
        <v>0</v>
      </c>
    </row>
    <row r="127" spans="2:7" x14ac:dyDescent="0.25">
      <c r="B127" s="31"/>
      <c r="C127" s="7" t="str">
        <f>IF(ISNA(VLOOKUP(Tableau1[[#This Row],[MA No.]],'Liste AMM Biocontrôle'!$B$2:$F$50000,4,FALSE)),"Other",VLOOKUP(Tableau1[[#This Row],[MA No.]],'Liste AMM Biocontrôle'!$B$2:$F$50000,4,FALSE))</f>
        <v>Other</v>
      </c>
      <c r="E127" s="5"/>
      <c r="F127" s="11">
        <f>IF(Tableau1[[#This Row],[Nature (Biocontrol or other)]]="Biocontrol",Tableau1[[#This Row],[Pretax Turnover]]*Taux!$B$2,Tableau1[[#This Row],[Pretax Turnover]]*Taux!$B$1)</f>
        <v>0</v>
      </c>
      <c r="G127" s="11">
        <f>IF(Tableau1[[#This Row],[Amount of Tax]]&lt;100,0,Tableau1[[#This Row],[Amount of Tax]])</f>
        <v>0</v>
      </c>
    </row>
    <row r="128" spans="2:7" x14ac:dyDescent="0.25">
      <c r="B128" s="31"/>
      <c r="C128" s="7" t="str">
        <f>IF(ISNA(VLOOKUP(Tableau1[[#This Row],[MA No.]],'Liste AMM Biocontrôle'!$B$2:$F$50000,4,FALSE)),"Other",VLOOKUP(Tableau1[[#This Row],[MA No.]],'Liste AMM Biocontrôle'!$B$2:$F$50000,4,FALSE))</f>
        <v>Other</v>
      </c>
      <c r="E128" s="5"/>
      <c r="F128" s="11">
        <f>IF(Tableau1[[#This Row],[Nature (Biocontrol or other)]]="Biocontrol",Tableau1[[#This Row],[Pretax Turnover]]*Taux!$B$2,Tableau1[[#This Row],[Pretax Turnover]]*Taux!$B$1)</f>
        <v>0</v>
      </c>
      <c r="G128" s="11">
        <f>IF(Tableau1[[#This Row],[Amount of Tax]]&lt;100,0,Tableau1[[#This Row],[Amount of Tax]])</f>
        <v>0</v>
      </c>
    </row>
    <row r="129" spans="2:7" x14ac:dyDescent="0.25">
      <c r="B129" s="31"/>
      <c r="C129" s="7" t="str">
        <f>IF(ISNA(VLOOKUP(Tableau1[[#This Row],[MA No.]],'Liste AMM Biocontrôle'!$B$2:$F$50000,4,FALSE)),"Other",VLOOKUP(Tableau1[[#This Row],[MA No.]],'Liste AMM Biocontrôle'!$B$2:$F$50000,4,FALSE))</f>
        <v>Other</v>
      </c>
      <c r="E129" s="5"/>
      <c r="F129" s="11">
        <f>IF(Tableau1[[#This Row],[Nature (Biocontrol or other)]]="Biocontrol",Tableau1[[#This Row],[Pretax Turnover]]*Taux!$B$2,Tableau1[[#This Row],[Pretax Turnover]]*Taux!$B$1)</f>
        <v>0</v>
      </c>
      <c r="G129" s="11">
        <f>IF(Tableau1[[#This Row],[Amount of Tax]]&lt;100,0,Tableau1[[#This Row],[Amount of Tax]])</f>
        <v>0</v>
      </c>
    </row>
    <row r="130" spans="2:7" x14ac:dyDescent="0.25">
      <c r="B130" s="31"/>
      <c r="C130" s="7" t="str">
        <f>IF(ISNA(VLOOKUP(Tableau1[[#This Row],[MA No.]],'Liste AMM Biocontrôle'!$B$2:$F$50000,4,FALSE)),"Other",VLOOKUP(Tableau1[[#This Row],[MA No.]],'Liste AMM Biocontrôle'!$B$2:$F$50000,4,FALSE))</f>
        <v>Other</v>
      </c>
      <c r="E130" s="5"/>
      <c r="F130" s="11">
        <f>IF(Tableau1[[#This Row],[Nature (Biocontrol or other)]]="Biocontrol",Tableau1[[#This Row],[Pretax Turnover]]*Taux!$B$2,Tableau1[[#This Row],[Pretax Turnover]]*Taux!$B$1)</f>
        <v>0</v>
      </c>
      <c r="G130" s="11">
        <f>IF(Tableau1[[#This Row],[Amount of Tax]]&lt;100,0,Tableau1[[#This Row],[Amount of Tax]])</f>
        <v>0</v>
      </c>
    </row>
    <row r="131" spans="2:7" x14ac:dyDescent="0.25">
      <c r="B131" s="31"/>
      <c r="C131" s="7" t="str">
        <f>IF(ISNA(VLOOKUP(Tableau1[[#This Row],[MA No.]],'Liste AMM Biocontrôle'!$B$2:$F$50000,4,FALSE)),"Other",VLOOKUP(Tableau1[[#This Row],[MA No.]],'Liste AMM Biocontrôle'!$B$2:$F$50000,4,FALSE))</f>
        <v>Other</v>
      </c>
      <c r="E131" s="5"/>
      <c r="F131" s="11">
        <f>IF(Tableau1[[#This Row],[Nature (Biocontrol or other)]]="Biocontrol",Tableau1[[#This Row],[Pretax Turnover]]*Taux!$B$2,Tableau1[[#This Row],[Pretax Turnover]]*Taux!$B$1)</f>
        <v>0</v>
      </c>
      <c r="G131" s="11">
        <f>IF(Tableau1[[#This Row],[Amount of Tax]]&lt;100,0,Tableau1[[#This Row],[Amount of Tax]])</f>
        <v>0</v>
      </c>
    </row>
    <row r="132" spans="2:7" x14ac:dyDescent="0.25">
      <c r="B132" s="31"/>
      <c r="C132" s="7" t="str">
        <f>IF(ISNA(VLOOKUP(Tableau1[[#This Row],[MA No.]],'Liste AMM Biocontrôle'!$B$2:$F$50000,4,FALSE)),"Other",VLOOKUP(Tableau1[[#This Row],[MA No.]],'Liste AMM Biocontrôle'!$B$2:$F$50000,4,FALSE))</f>
        <v>Other</v>
      </c>
      <c r="E132" s="5"/>
      <c r="F132" s="11">
        <f>IF(Tableau1[[#This Row],[Nature (Biocontrol or other)]]="Biocontrol",Tableau1[[#This Row],[Pretax Turnover]]*Taux!$B$2,Tableau1[[#This Row],[Pretax Turnover]]*Taux!$B$1)</f>
        <v>0</v>
      </c>
      <c r="G132" s="11">
        <f>IF(Tableau1[[#This Row],[Amount of Tax]]&lt;100,0,Tableau1[[#This Row],[Amount of Tax]])</f>
        <v>0</v>
      </c>
    </row>
    <row r="133" spans="2:7" x14ac:dyDescent="0.25">
      <c r="B133" s="31"/>
      <c r="C133" s="7" t="str">
        <f>IF(ISNA(VLOOKUP(Tableau1[[#This Row],[MA No.]],'Liste AMM Biocontrôle'!$B$2:$F$50000,4,FALSE)),"Other",VLOOKUP(Tableau1[[#This Row],[MA No.]],'Liste AMM Biocontrôle'!$B$2:$F$50000,4,FALSE))</f>
        <v>Other</v>
      </c>
      <c r="E133" s="5"/>
      <c r="F133" s="11">
        <f>IF(Tableau1[[#This Row],[Nature (Biocontrol or other)]]="Biocontrol",Tableau1[[#This Row],[Pretax Turnover]]*Taux!$B$2,Tableau1[[#This Row],[Pretax Turnover]]*Taux!$B$1)</f>
        <v>0</v>
      </c>
      <c r="G133" s="11">
        <f>IF(Tableau1[[#This Row],[Amount of Tax]]&lt;100,0,Tableau1[[#This Row],[Amount of Tax]])</f>
        <v>0</v>
      </c>
    </row>
    <row r="134" spans="2:7" x14ac:dyDescent="0.25">
      <c r="B134" s="31"/>
      <c r="C134" s="7" t="str">
        <f>IF(ISNA(VLOOKUP(Tableau1[[#This Row],[MA No.]],'Liste AMM Biocontrôle'!$B$2:$F$50000,4,FALSE)),"Other",VLOOKUP(Tableau1[[#This Row],[MA No.]],'Liste AMM Biocontrôle'!$B$2:$F$50000,4,FALSE))</f>
        <v>Other</v>
      </c>
      <c r="E134" s="5"/>
      <c r="F134" s="11">
        <f>IF(Tableau1[[#This Row],[Nature (Biocontrol or other)]]="Biocontrol",Tableau1[[#This Row],[Pretax Turnover]]*Taux!$B$2,Tableau1[[#This Row],[Pretax Turnover]]*Taux!$B$1)</f>
        <v>0</v>
      </c>
      <c r="G134" s="11">
        <f>IF(Tableau1[[#This Row],[Amount of Tax]]&lt;100,0,Tableau1[[#This Row],[Amount of Tax]])</f>
        <v>0</v>
      </c>
    </row>
    <row r="135" spans="2:7" x14ac:dyDescent="0.25">
      <c r="B135" s="31"/>
      <c r="C135" s="7" t="str">
        <f>IF(ISNA(VLOOKUP(Tableau1[[#This Row],[MA No.]],'Liste AMM Biocontrôle'!$B$2:$F$50000,4,FALSE)),"Other",VLOOKUP(Tableau1[[#This Row],[MA No.]],'Liste AMM Biocontrôle'!$B$2:$F$50000,4,FALSE))</f>
        <v>Other</v>
      </c>
      <c r="E135" s="5"/>
      <c r="F135" s="11">
        <f>IF(Tableau1[[#This Row],[Nature (Biocontrol or other)]]="Biocontrol",Tableau1[[#This Row],[Pretax Turnover]]*Taux!$B$2,Tableau1[[#This Row],[Pretax Turnover]]*Taux!$B$1)</f>
        <v>0</v>
      </c>
      <c r="G135" s="11">
        <f>IF(Tableau1[[#This Row],[Amount of Tax]]&lt;100,0,Tableau1[[#This Row],[Amount of Tax]])</f>
        <v>0</v>
      </c>
    </row>
    <row r="136" spans="2:7" x14ac:dyDescent="0.25">
      <c r="B136" s="31"/>
      <c r="C136" s="7" t="str">
        <f>IF(ISNA(VLOOKUP(Tableau1[[#This Row],[MA No.]],'Liste AMM Biocontrôle'!$B$2:$F$50000,4,FALSE)),"Other",VLOOKUP(Tableau1[[#This Row],[MA No.]],'Liste AMM Biocontrôle'!$B$2:$F$50000,4,FALSE))</f>
        <v>Other</v>
      </c>
      <c r="E136" s="5"/>
      <c r="F136" s="11">
        <f>IF(Tableau1[[#This Row],[Nature (Biocontrol or other)]]="Biocontrol",Tableau1[[#This Row],[Pretax Turnover]]*Taux!$B$2,Tableau1[[#This Row],[Pretax Turnover]]*Taux!$B$1)</f>
        <v>0</v>
      </c>
      <c r="G136" s="11">
        <f>IF(Tableau1[[#This Row],[Amount of Tax]]&lt;100,0,Tableau1[[#This Row],[Amount of Tax]])</f>
        <v>0</v>
      </c>
    </row>
    <row r="137" spans="2:7" x14ac:dyDescent="0.25">
      <c r="B137" s="31"/>
      <c r="C137" s="7" t="str">
        <f>IF(ISNA(VLOOKUP(Tableau1[[#This Row],[MA No.]],'Liste AMM Biocontrôle'!$B$2:$F$50000,4,FALSE)),"Other",VLOOKUP(Tableau1[[#This Row],[MA No.]],'Liste AMM Biocontrôle'!$B$2:$F$50000,4,FALSE))</f>
        <v>Other</v>
      </c>
      <c r="E137" s="5"/>
      <c r="F137" s="11">
        <f>IF(Tableau1[[#This Row],[Nature (Biocontrol or other)]]="Biocontrol",Tableau1[[#This Row],[Pretax Turnover]]*Taux!$B$2,Tableau1[[#This Row],[Pretax Turnover]]*Taux!$B$1)</f>
        <v>0</v>
      </c>
      <c r="G137" s="11">
        <f>IF(Tableau1[[#This Row],[Amount of Tax]]&lt;100,0,Tableau1[[#This Row],[Amount of Tax]])</f>
        <v>0</v>
      </c>
    </row>
    <row r="138" spans="2:7" x14ac:dyDescent="0.25">
      <c r="B138" s="31"/>
      <c r="C138" s="7" t="str">
        <f>IF(ISNA(VLOOKUP(Tableau1[[#This Row],[MA No.]],'Liste AMM Biocontrôle'!$B$2:$F$50000,4,FALSE)),"Other",VLOOKUP(Tableau1[[#This Row],[MA No.]],'Liste AMM Biocontrôle'!$B$2:$F$50000,4,FALSE))</f>
        <v>Other</v>
      </c>
      <c r="E138" s="5"/>
      <c r="F138" s="11">
        <f>IF(Tableau1[[#This Row],[Nature (Biocontrol or other)]]="Biocontrol",Tableau1[[#This Row],[Pretax Turnover]]*Taux!$B$2,Tableau1[[#This Row],[Pretax Turnover]]*Taux!$B$1)</f>
        <v>0</v>
      </c>
      <c r="G138" s="11">
        <f>IF(Tableau1[[#This Row],[Amount of Tax]]&lt;100,0,Tableau1[[#This Row],[Amount of Tax]])</f>
        <v>0</v>
      </c>
    </row>
    <row r="139" spans="2:7" x14ac:dyDescent="0.25">
      <c r="B139" s="31"/>
      <c r="C139" s="7" t="str">
        <f>IF(ISNA(VLOOKUP(Tableau1[[#This Row],[MA No.]],'Liste AMM Biocontrôle'!$B$2:$F$50000,4,FALSE)),"Other",VLOOKUP(Tableau1[[#This Row],[MA No.]],'Liste AMM Biocontrôle'!$B$2:$F$50000,4,FALSE))</f>
        <v>Other</v>
      </c>
      <c r="E139" s="5"/>
      <c r="F139" s="11">
        <f>IF(Tableau1[[#This Row],[Nature (Biocontrol or other)]]="Biocontrol",Tableau1[[#This Row],[Pretax Turnover]]*Taux!$B$2,Tableau1[[#This Row],[Pretax Turnover]]*Taux!$B$1)</f>
        <v>0</v>
      </c>
      <c r="G139" s="11">
        <f>IF(Tableau1[[#This Row],[Amount of Tax]]&lt;100,0,Tableau1[[#This Row],[Amount of Tax]])</f>
        <v>0</v>
      </c>
    </row>
    <row r="140" spans="2:7" x14ac:dyDescent="0.25">
      <c r="B140" s="31"/>
      <c r="C140" s="7" t="str">
        <f>IF(ISNA(VLOOKUP(Tableau1[[#This Row],[MA No.]],'Liste AMM Biocontrôle'!$B$2:$F$50000,4,FALSE)),"Other",VLOOKUP(Tableau1[[#This Row],[MA No.]],'Liste AMM Biocontrôle'!$B$2:$F$50000,4,FALSE))</f>
        <v>Other</v>
      </c>
      <c r="E140" s="5"/>
      <c r="F140" s="11">
        <f>IF(Tableau1[[#This Row],[Nature (Biocontrol or other)]]="Biocontrol",Tableau1[[#This Row],[Pretax Turnover]]*Taux!$B$2,Tableau1[[#This Row],[Pretax Turnover]]*Taux!$B$1)</f>
        <v>0</v>
      </c>
      <c r="G140" s="11">
        <f>IF(Tableau1[[#This Row],[Amount of Tax]]&lt;100,0,Tableau1[[#This Row],[Amount of Tax]])</f>
        <v>0</v>
      </c>
    </row>
    <row r="141" spans="2:7" x14ac:dyDescent="0.25">
      <c r="B141" s="31"/>
      <c r="C141" s="7" t="str">
        <f>IF(ISNA(VLOOKUP(Tableau1[[#This Row],[MA No.]],'Liste AMM Biocontrôle'!$B$2:$F$50000,4,FALSE)),"Other",VLOOKUP(Tableau1[[#This Row],[MA No.]],'Liste AMM Biocontrôle'!$B$2:$F$50000,4,FALSE))</f>
        <v>Other</v>
      </c>
      <c r="E141" s="5"/>
      <c r="F141" s="11">
        <f>IF(Tableau1[[#This Row],[Nature (Biocontrol or other)]]="Biocontrol",Tableau1[[#This Row],[Pretax Turnover]]*Taux!$B$2,Tableau1[[#This Row],[Pretax Turnover]]*Taux!$B$1)</f>
        <v>0</v>
      </c>
      <c r="G141" s="11">
        <f>IF(Tableau1[[#This Row],[Amount of Tax]]&lt;100,0,Tableau1[[#This Row],[Amount of Tax]])</f>
        <v>0</v>
      </c>
    </row>
    <row r="142" spans="2:7" x14ac:dyDescent="0.25">
      <c r="B142" s="31"/>
      <c r="C142" s="7" t="str">
        <f>IF(ISNA(VLOOKUP(Tableau1[[#This Row],[MA No.]],'Liste AMM Biocontrôle'!$B$2:$F$50000,4,FALSE)),"Other",VLOOKUP(Tableau1[[#This Row],[MA No.]],'Liste AMM Biocontrôle'!$B$2:$F$50000,4,FALSE))</f>
        <v>Other</v>
      </c>
      <c r="E142" s="5"/>
      <c r="F142" s="11">
        <f>IF(Tableau1[[#This Row],[Nature (Biocontrol or other)]]="Biocontrol",Tableau1[[#This Row],[Pretax Turnover]]*Taux!$B$2,Tableau1[[#This Row],[Pretax Turnover]]*Taux!$B$1)</f>
        <v>0</v>
      </c>
      <c r="G142" s="11">
        <f>IF(Tableau1[[#This Row],[Amount of Tax]]&lt;100,0,Tableau1[[#This Row],[Amount of Tax]])</f>
        <v>0</v>
      </c>
    </row>
    <row r="143" spans="2:7" x14ac:dyDescent="0.25">
      <c r="B143" s="31"/>
      <c r="C143" s="7" t="str">
        <f>IF(ISNA(VLOOKUP(Tableau1[[#This Row],[MA No.]],'Liste AMM Biocontrôle'!$B$2:$F$50000,4,FALSE)),"Other",VLOOKUP(Tableau1[[#This Row],[MA No.]],'Liste AMM Biocontrôle'!$B$2:$F$50000,4,FALSE))</f>
        <v>Other</v>
      </c>
      <c r="E143" s="5"/>
      <c r="F143" s="11">
        <f>IF(Tableau1[[#This Row],[Nature (Biocontrol or other)]]="Biocontrol",Tableau1[[#This Row],[Pretax Turnover]]*Taux!$B$2,Tableau1[[#This Row],[Pretax Turnover]]*Taux!$B$1)</f>
        <v>0</v>
      </c>
      <c r="G143" s="11">
        <f>IF(Tableau1[[#This Row],[Amount of Tax]]&lt;100,0,Tableau1[[#This Row],[Amount of Tax]])</f>
        <v>0</v>
      </c>
    </row>
    <row r="144" spans="2:7" x14ac:dyDescent="0.25">
      <c r="B144" s="31"/>
      <c r="C144" s="7" t="str">
        <f>IF(ISNA(VLOOKUP(Tableau1[[#This Row],[MA No.]],'Liste AMM Biocontrôle'!$B$2:$F$50000,4,FALSE)),"Other",VLOOKUP(Tableau1[[#This Row],[MA No.]],'Liste AMM Biocontrôle'!$B$2:$F$50000,4,FALSE))</f>
        <v>Other</v>
      </c>
      <c r="E144" s="5"/>
      <c r="F144" s="11">
        <f>IF(Tableau1[[#This Row],[Nature (Biocontrol or other)]]="Biocontrol",Tableau1[[#This Row],[Pretax Turnover]]*Taux!$B$2,Tableau1[[#This Row],[Pretax Turnover]]*Taux!$B$1)</f>
        <v>0</v>
      </c>
      <c r="G144" s="11">
        <f>IF(Tableau1[[#This Row],[Amount of Tax]]&lt;100,0,Tableau1[[#This Row],[Amount of Tax]])</f>
        <v>0</v>
      </c>
    </row>
    <row r="145" spans="2:7" x14ac:dyDescent="0.25">
      <c r="B145" s="31"/>
      <c r="C145" s="7" t="str">
        <f>IF(ISNA(VLOOKUP(Tableau1[[#This Row],[MA No.]],'Liste AMM Biocontrôle'!$B$2:$F$50000,4,FALSE)),"Other",VLOOKUP(Tableau1[[#This Row],[MA No.]],'Liste AMM Biocontrôle'!$B$2:$F$50000,4,FALSE))</f>
        <v>Other</v>
      </c>
      <c r="E145" s="5"/>
      <c r="F145" s="11">
        <f>IF(Tableau1[[#This Row],[Nature (Biocontrol or other)]]="Biocontrol",Tableau1[[#This Row],[Pretax Turnover]]*Taux!$B$2,Tableau1[[#This Row],[Pretax Turnover]]*Taux!$B$1)</f>
        <v>0</v>
      </c>
      <c r="G145" s="11">
        <f>IF(Tableau1[[#This Row],[Amount of Tax]]&lt;100,0,Tableau1[[#This Row],[Amount of Tax]])</f>
        <v>0</v>
      </c>
    </row>
    <row r="146" spans="2:7" x14ac:dyDescent="0.25">
      <c r="B146" s="31"/>
      <c r="C146" s="7" t="str">
        <f>IF(ISNA(VLOOKUP(Tableau1[[#This Row],[MA No.]],'Liste AMM Biocontrôle'!$B$2:$F$50000,4,FALSE)),"Other",VLOOKUP(Tableau1[[#This Row],[MA No.]],'Liste AMM Biocontrôle'!$B$2:$F$50000,4,FALSE))</f>
        <v>Other</v>
      </c>
      <c r="E146" s="5"/>
      <c r="F146" s="11">
        <f>IF(Tableau1[[#This Row],[Nature (Biocontrol or other)]]="Biocontrol",Tableau1[[#This Row],[Pretax Turnover]]*Taux!$B$2,Tableau1[[#This Row],[Pretax Turnover]]*Taux!$B$1)</f>
        <v>0</v>
      </c>
      <c r="G146" s="11">
        <f>IF(Tableau1[[#This Row],[Amount of Tax]]&lt;100,0,Tableau1[[#This Row],[Amount of Tax]])</f>
        <v>0</v>
      </c>
    </row>
    <row r="147" spans="2:7" x14ac:dyDescent="0.25">
      <c r="B147" s="31"/>
      <c r="C147" s="7" t="str">
        <f>IF(ISNA(VLOOKUP(Tableau1[[#This Row],[MA No.]],'Liste AMM Biocontrôle'!$B$2:$F$50000,4,FALSE)),"Other",VLOOKUP(Tableau1[[#This Row],[MA No.]],'Liste AMM Biocontrôle'!$B$2:$F$50000,4,FALSE))</f>
        <v>Other</v>
      </c>
      <c r="E147" s="5"/>
      <c r="F147" s="11">
        <f>IF(Tableau1[[#This Row],[Nature (Biocontrol or other)]]="Biocontrol",Tableau1[[#This Row],[Pretax Turnover]]*Taux!$B$2,Tableau1[[#This Row],[Pretax Turnover]]*Taux!$B$1)</f>
        <v>0</v>
      </c>
      <c r="G147" s="11">
        <f>IF(Tableau1[[#This Row],[Amount of Tax]]&lt;100,0,Tableau1[[#This Row],[Amount of Tax]])</f>
        <v>0</v>
      </c>
    </row>
    <row r="148" spans="2:7" x14ac:dyDescent="0.25">
      <c r="B148" s="31"/>
      <c r="C148" s="7" t="str">
        <f>IF(ISNA(VLOOKUP(Tableau1[[#This Row],[MA No.]],'Liste AMM Biocontrôle'!$B$2:$F$50000,4,FALSE)),"Other",VLOOKUP(Tableau1[[#This Row],[MA No.]],'Liste AMM Biocontrôle'!$B$2:$F$50000,4,FALSE))</f>
        <v>Other</v>
      </c>
      <c r="E148" s="5"/>
      <c r="F148" s="11">
        <f>IF(Tableau1[[#This Row],[Nature (Biocontrol or other)]]="Biocontrol",Tableau1[[#This Row],[Pretax Turnover]]*Taux!$B$2,Tableau1[[#This Row],[Pretax Turnover]]*Taux!$B$1)</f>
        <v>0</v>
      </c>
      <c r="G148" s="11">
        <f>IF(Tableau1[[#This Row],[Amount of Tax]]&lt;100,0,Tableau1[[#This Row],[Amount of Tax]])</f>
        <v>0</v>
      </c>
    </row>
    <row r="149" spans="2:7" x14ac:dyDescent="0.25">
      <c r="B149" s="31"/>
      <c r="C149" s="7" t="str">
        <f>IF(ISNA(VLOOKUP(Tableau1[[#This Row],[MA No.]],'Liste AMM Biocontrôle'!$B$2:$F$50000,4,FALSE)),"Other",VLOOKUP(Tableau1[[#This Row],[MA No.]],'Liste AMM Biocontrôle'!$B$2:$F$50000,4,FALSE))</f>
        <v>Other</v>
      </c>
      <c r="E149" s="5"/>
      <c r="F149" s="11">
        <f>IF(Tableau1[[#This Row],[Nature (Biocontrol or other)]]="Biocontrol",Tableau1[[#This Row],[Pretax Turnover]]*Taux!$B$2,Tableau1[[#This Row],[Pretax Turnover]]*Taux!$B$1)</f>
        <v>0</v>
      </c>
      <c r="G149" s="11">
        <f>IF(Tableau1[[#This Row],[Amount of Tax]]&lt;100,0,Tableau1[[#This Row],[Amount of Tax]])</f>
        <v>0</v>
      </c>
    </row>
    <row r="150" spans="2:7" x14ac:dyDescent="0.25">
      <c r="B150" s="31"/>
      <c r="C150" s="7" t="str">
        <f>IF(ISNA(VLOOKUP(Tableau1[[#This Row],[MA No.]],'Liste AMM Biocontrôle'!$B$2:$F$50000,4,FALSE)),"Other",VLOOKUP(Tableau1[[#This Row],[MA No.]],'Liste AMM Biocontrôle'!$B$2:$F$50000,4,FALSE))</f>
        <v>Other</v>
      </c>
      <c r="E150" s="5"/>
      <c r="F150" s="11">
        <f>IF(Tableau1[[#This Row],[Nature (Biocontrol or other)]]="Biocontrol",Tableau1[[#This Row],[Pretax Turnover]]*Taux!$B$2,Tableau1[[#This Row],[Pretax Turnover]]*Taux!$B$1)</f>
        <v>0</v>
      </c>
      <c r="G150" s="11">
        <f>IF(Tableau1[[#This Row],[Amount of Tax]]&lt;100,0,Tableau1[[#This Row],[Amount of Tax]])</f>
        <v>0</v>
      </c>
    </row>
    <row r="151" spans="2:7" x14ac:dyDescent="0.25">
      <c r="B151" s="31"/>
      <c r="C151" s="7" t="str">
        <f>IF(ISNA(VLOOKUP(Tableau1[[#This Row],[MA No.]],'Liste AMM Biocontrôle'!$B$2:$F$50000,4,FALSE)),"Other",VLOOKUP(Tableau1[[#This Row],[MA No.]],'Liste AMM Biocontrôle'!$B$2:$F$50000,4,FALSE))</f>
        <v>Other</v>
      </c>
      <c r="E151" s="5"/>
      <c r="F151" s="11">
        <f>IF(Tableau1[[#This Row],[Nature (Biocontrol or other)]]="Biocontrol",Tableau1[[#This Row],[Pretax Turnover]]*Taux!$B$2,Tableau1[[#This Row],[Pretax Turnover]]*Taux!$B$1)</f>
        <v>0</v>
      </c>
      <c r="G151" s="11">
        <f>IF(Tableau1[[#This Row],[Amount of Tax]]&lt;100,0,Tableau1[[#This Row],[Amount of Tax]])</f>
        <v>0</v>
      </c>
    </row>
    <row r="152" spans="2:7" x14ac:dyDescent="0.25">
      <c r="B152" s="31"/>
      <c r="C152" s="7" t="str">
        <f>IF(ISNA(VLOOKUP(Tableau1[[#This Row],[MA No.]],'Liste AMM Biocontrôle'!$B$2:$F$50000,4,FALSE)),"Other",VLOOKUP(Tableau1[[#This Row],[MA No.]],'Liste AMM Biocontrôle'!$B$2:$F$50000,4,FALSE))</f>
        <v>Other</v>
      </c>
      <c r="E152" s="5"/>
      <c r="F152" s="11">
        <f>IF(Tableau1[[#This Row],[Nature (Biocontrol or other)]]="Biocontrol",Tableau1[[#This Row],[Pretax Turnover]]*Taux!$B$2,Tableau1[[#This Row],[Pretax Turnover]]*Taux!$B$1)</f>
        <v>0</v>
      </c>
      <c r="G152" s="11">
        <f>IF(Tableau1[[#This Row],[Amount of Tax]]&lt;100,0,Tableau1[[#This Row],[Amount of Tax]])</f>
        <v>0</v>
      </c>
    </row>
    <row r="153" spans="2:7" x14ac:dyDescent="0.25">
      <c r="B153" s="31"/>
      <c r="C153" s="7" t="str">
        <f>IF(ISNA(VLOOKUP(Tableau1[[#This Row],[MA No.]],'Liste AMM Biocontrôle'!$B$2:$F$50000,4,FALSE)),"Other",VLOOKUP(Tableau1[[#This Row],[MA No.]],'Liste AMM Biocontrôle'!$B$2:$F$50000,4,FALSE))</f>
        <v>Other</v>
      </c>
      <c r="E153" s="5"/>
      <c r="F153" s="11">
        <f>IF(Tableau1[[#This Row],[Nature (Biocontrol or other)]]="Biocontrol",Tableau1[[#This Row],[Pretax Turnover]]*Taux!$B$2,Tableau1[[#This Row],[Pretax Turnover]]*Taux!$B$1)</f>
        <v>0</v>
      </c>
      <c r="G153" s="11">
        <f>IF(Tableau1[[#This Row],[Amount of Tax]]&lt;100,0,Tableau1[[#This Row],[Amount of Tax]])</f>
        <v>0</v>
      </c>
    </row>
    <row r="154" spans="2:7" x14ac:dyDescent="0.25">
      <c r="B154" s="31"/>
      <c r="C154" s="7" t="str">
        <f>IF(ISNA(VLOOKUP(Tableau1[[#This Row],[MA No.]],'Liste AMM Biocontrôle'!$B$2:$F$50000,4,FALSE)),"Other",VLOOKUP(Tableau1[[#This Row],[MA No.]],'Liste AMM Biocontrôle'!$B$2:$F$50000,4,FALSE))</f>
        <v>Other</v>
      </c>
      <c r="E154" s="5"/>
      <c r="F154" s="11">
        <f>IF(Tableau1[[#This Row],[Nature (Biocontrol or other)]]="Biocontrol",Tableau1[[#This Row],[Pretax Turnover]]*Taux!$B$2,Tableau1[[#This Row],[Pretax Turnover]]*Taux!$B$1)</f>
        <v>0</v>
      </c>
      <c r="G154" s="11">
        <f>IF(Tableau1[[#This Row],[Amount of Tax]]&lt;100,0,Tableau1[[#This Row],[Amount of Tax]])</f>
        <v>0</v>
      </c>
    </row>
    <row r="155" spans="2:7" x14ac:dyDescent="0.25">
      <c r="B155" s="31"/>
      <c r="C155" s="7" t="str">
        <f>IF(ISNA(VLOOKUP(Tableau1[[#This Row],[MA No.]],'Liste AMM Biocontrôle'!$B$2:$F$50000,4,FALSE)),"Other",VLOOKUP(Tableau1[[#This Row],[MA No.]],'Liste AMM Biocontrôle'!$B$2:$F$50000,4,FALSE))</f>
        <v>Other</v>
      </c>
      <c r="E155" s="5"/>
      <c r="F155" s="11">
        <f>IF(Tableau1[[#This Row],[Nature (Biocontrol or other)]]="Biocontrol",Tableau1[[#This Row],[Pretax Turnover]]*Taux!$B$2,Tableau1[[#This Row],[Pretax Turnover]]*Taux!$B$1)</f>
        <v>0</v>
      </c>
      <c r="G155" s="11">
        <f>IF(Tableau1[[#This Row],[Amount of Tax]]&lt;100,0,Tableau1[[#This Row],[Amount of Tax]])</f>
        <v>0</v>
      </c>
    </row>
    <row r="156" spans="2:7" x14ac:dyDescent="0.25">
      <c r="B156" s="31"/>
      <c r="C156" s="7" t="str">
        <f>IF(ISNA(VLOOKUP(Tableau1[[#This Row],[MA No.]],'Liste AMM Biocontrôle'!$B$2:$F$50000,4,FALSE)),"Other",VLOOKUP(Tableau1[[#This Row],[MA No.]],'Liste AMM Biocontrôle'!$B$2:$F$50000,4,FALSE))</f>
        <v>Other</v>
      </c>
      <c r="E156" s="5"/>
      <c r="F156" s="11">
        <f>IF(Tableau1[[#This Row],[Nature (Biocontrol or other)]]="Biocontrol",Tableau1[[#This Row],[Pretax Turnover]]*Taux!$B$2,Tableau1[[#This Row],[Pretax Turnover]]*Taux!$B$1)</f>
        <v>0</v>
      </c>
      <c r="G156" s="11">
        <f>IF(Tableau1[[#This Row],[Amount of Tax]]&lt;100,0,Tableau1[[#This Row],[Amount of Tax]])</f>
        <v>0</v>
      </c>
    </row>
    <row r="157" spans="2:7" x14ac:dyDescent="0.25">
      <c r="B157" s="31"/>
      <c r="C157" s="7" t="str">
        <f>IF(ISNA(VLOOKUP(Tableau1[[#This Row],[MA No.]],'Liste AMM Biocontrôle'!$B$2:$F$50000,4,FALSE)),"Other",VLOOKUP(Tableau1[[#This Row],[MA No.]],'Liste AMM Biocontrôle'!$B$2:$F$50000,4,FALSE))</f>
        <v>Other</v>
      </c>
      <c r="E157" s="5"/>
      <c r="F157" s="11">
        <f>IF(Tableau1[[#This Row],[Nature (Biocontrol or other)]]="Biocontrol",Tableau1[[#This Row],[Pretax Turnover]]*Taux!$B$2,Tableau1[[#This Row],[Pretax Turnover]]*Taux!$B$1)</f>
        <v>0</v>
      </c>
      <c r="G157" s="11">
        <f>IF(Tableau1[[#This Row],[Amount of Tax]]&lt;100,0,Tableau1[[#This Row],[Amount of Tax]])</f>
        <v>0</v>
      </c>
    </row>
    <row r="158" spans="2:7" x14ac:dyDescent="0.25">
      <c r="B158" s="31"/>
      <c r="C158" s="7" t="str">
        <f>IF(ISNA(VLOOKUP(Tableau1[[#This Row],[MA No.]],'Liste AMM Biocontrôle'!$B$2:$F$50000,4,FALSE)),"Other",VLOOKUP(Tableau1[[#This Row],[MA No.]],'Liste AMM Biocontrôle'!$B$2:$F$50000,4,FALSE))</f>
        <v>Other</v>
      </c>
      <c r="E158" s="5"/>
      <c r="F158" s="11">
        <f>IF(Tableau1[[#This Row],[Nature (Biocontrol or other)]]="Biocontrol",Tableau1[[#This Row],[Pretax Turnover]]*Taux!$B$2,Tableau1[[#This Row],[Pretax Turnover]]*Taux!$B$1)</f>
        <v>0</v>
      </c>
      <c r="G158" s="11">
        <f>IF(Tableau1[[#This Row],[Amount of Tax]]&lt;100,0,Tableau1[[#This Row],[Amount of Tax]])</f>
        <v>0</v>
      </c>
    </row>
    <row r="159" spans="2:7" x14ac:dyDescent="0.25">
      <c r="B159" s="31"/>
      <c r="C159" s="7" t="str">
        <f>IF(ISNA(VLOOKUP(Tableau1[[#This Row],[MA No.]],'Liste AMM Biocontrôle'!$B$2:$F$50000,4,FALSE)),"Other",VLOOKUP(Tableau1[[#This Row],[MA No.]],'Liste AMM Biocontrôle'!$B$2:$F$50000,4,FALSE))</f>
        <v>Other</v>
      </c>
      <c r="E159" s="5"/>
      <c r="F159" s="11">
        <f>IF(Tableau1[[#This Row],[Nature (Biocontrol or other)]]="Biocontrol",Tableau1[[#This Row],[Pretax Turnover]]*Taux!$B$2,Tableau1[[#This Row],[Pretax Turnover]]*Taux!$B$1)</f>
        <v>0</v>
      </c>
      <c r="G159" s="11">
        <f>IF(Tableau1[[#This Row],[Amount of Tax]]&lt;100,0,Tableau1[[#This Row],[Amount of Tax]])</f>
        <v>0</v>
      </c>
    </row>
    <row r="160" spans="2:7" x14ac:dyDescent="0.25">
      <c r="B160" s="31"/>
      <c r="C160" s="7" t="str">
        <f>IF(ISNA(VLOOKUP(Tableau1[[#This Row],[MA No.]],'Liste AMM Biocontrôle'!$B$2:$F$50000,4,FALSE)),"Other",VLOOKUP(Tableau1[[#This Row],[MA No.]],'Liste AMM Biocontrôle'!$B$2:$F$50000,4,FALSE))</f>
        <v>Other</v>
      </c>
      <c r="E160" s="5"/>
      <c r="F160" s="11">
        <f>IF(Tableau1[[#This Row],[Nature (Biocontrol or other)]]="Biocontrol",Tableau1[[#This Row],[Pretax Turnover]]*Taux!$B$2,Tableau1[[#This Row],[Pretax Turnover]]*Taux!$B$1)</f>
        <v>0</v>
      </c>
      <c r="G160" s="11">
        <f>IF(Tableau1[[#This Row],[Amount of Tax]]&lt;100,0,Tableau1[[#This Row],[Amount of Tax]])</f>
        <v>0</v>
      </c>
    </row>
    <row r="161" spans="2:7" x14ac:dyDescent="0.25">
      <c r="B161" s="31"/>
      <c r="C161" s="7" t="str">
        <f>IF(ISNA(VLOOKUP(Tableau1[[#This Row],[MA No.]],'Liste AMM Biocontrôle'!$B$2:$F$50000,4,FALSE)),"Other",VLOOKUP(Tableau1[[#This Row],[MA No.]],'Liste AMM Biocontrôle'!$B$2:$F$50000,4,FALSE))</f>
        <v>Other</v>
      </c>
      <c r="E161" s="5"/>
      <c r="F161" s="11">
        <f>IF(Tableau1[[#This Row],[Nature (Biocontrol or other)]]="Biocontrol",Tableau1[[#This Row],[Pretax Turnover]]*Taux!$B$2,Tableau1[[#This Row],[Pretax Turnover]]*Taux!$B$1)</f>
        <v>0</v>
      </c>
      <c r="G161" s="11">
        <f>IF(Tableau1[[#This Row],[Amount of Tax]]&lt;100,0,Tableau1[[#This Row],[Amount of Tax]])</f>
        <v>0</v>
      </c>
    </row>
    <row r="162" spans="2:7" x14ac:dyDescent="0.25">
      <c r="B162" s="31"/>
      <c r="C162" s="7" t="str">
        <f>IF(ISNA(VLOOKUP(Tableau1[[#This Row],[MA No.]],'Liste AMM Biocontrôle'!$B$2:$F$50000,4,FALSE)),"Other",VLOOKUP(Tableau1[[#This Row],[MA No.]],'Liste AMM Biocontrôle'!$B$2:$F$50000,4,FALSE))</f>
        <v>Other</v>
      </c>
      <c r="E162" s="5"/>
      <c r="F162" s="11">
        <f>IF(Tableau1[[#This Row],[Nature (Biocontrol or other)]]="Biocontrol",Tableau1[[#This Row],[Pretax Turnover]]*Taux!$B$2,Tableau1[[#This Row],[Pretax Turnover]]*Taux!$B$1)</f>
        <v>0</v>
      </c>
      <c r="G162" s="11">
        <f>IF(Tableau1[[#This Row],[Amount of Tax]]&lt;100,0,Tableau1[[#This Row],[Amount of Tax]])</f>
        <v>0</v>
      </c>
    </row>
    <row r="163" spans="2:7" x14ac:dyDescent="0.25">
      <c r="B163" s="31"/>
      <c r="C163" s="7" t="str">
        <f>IF(ISNA(VLOOKUP(Tableau1[[#This Row],[MA No.]],'Liste AMM Biocontrôle'!$B$2:$F$50000,4,FALSE)),"Other",VLOOKUP(Tableau1[[#This Row],[MA No.]],'Liste AMM Biocontrôle'!$B$2:$F$50000,4,FALSE))</f>
        <v>Other</v>
      </c>
      <c r="E163" s="5"/>
      <c r="F163" s="11">
        <f>IF(Tableau1[[#This Row],[Nature (Biocontrol or other)]]="Biocontrol",Tableau1[[#This Row],[Pretax Turnover]]*Taux!$B$2,Tableau1[[#This Row],[Pretax Turnover]]*Taux!$B$1)</f>
        <v>0</v>
      </c>
      <c r="G163" s="11">
        <f>IF(Tableau1[[#This Row],[Amount of Tax]]&lt;100,0,Tableau1[[#This Row],[Amount of Tax]])</f>
        <v>0</v>
      </c>
    </row>
    <row r="164" spans="2:7" x14ac:dyDescent="0.25">
      <c r="B164" s="31"/>
      <c r="C164" s="7" t="str">
        <f>IF(ISNA(VLOOKUP(Tableau1[[#This Row],[MA No.]],'Liste AMM Biocontrôle'!$B$2:$F$50000,4,FALSE)),"Other",VLOOKUP(Tableau1[[#This Row],[MA No.]],'Liste AMM Biocontrôle'!$B$2:$F$50000,4,FALSE))</f>
        <v>Other</v>
      </c>
      <c r="E164" s="5"/>
      <c r="F164" s="11">
        <f>IF(Tableau1[[#This Row],[Nature (Biocontrol or other)]]="Biocontrol",Tableau1[[#This Row],[Pretax Turnover]]*Taux!$B$2,Tableau1[[#This Row],[Pretax Turnover]]*Taux!$B$1)</f>
        <v>0</v>
      </c>
      <c r="G164" s="11">
        <f>IF(Tableau1[[#This Row],[Amount of Tax]]&lt;100,0,Tableau1[[#This Row],[Amount of Tax]])</f>
        <v>0</v>
      </c>
    </row>
    <row r="165" spans="2:7" x14ac:dyDescent="0.25">
      <c r="B165" s="31"/>
      <c r="C165" s="7" t="str">
        <f>IF(ISNA(VLOOKUP(Tableau1[[#This Row],[MA No.]],'Liste AMM Biocontrôle'!$B$2:$F$50000,4,FALSE)),"Other",VLOOKUP(Tableau1[[#This Row],[MA No.]],'Liste AMM Biocontrôle'!$B$2:$F$50000,4,FALSE))</f>
        <v>Other</v>
      </c>
      <c r="E165" s="5"/>
      <c r="F165" s="11">
        <f>IF(Tableau1[[#This Row],[Nature (Biocontrol or other)]]="Biocontrol",Tableau1[[#This Row],[Pretax Turnover]]*Taux!$B$2,Tableau1[[#This Row],[Pretax Turnover]]*Taux!$B$1)</f>
        <v>0</v>
      </c>
      <c r="G165" s="11">
        <f>IF(Tableau1[[#This Row],[Amount of Tax]]&lt;100,0,Tableau1[[#This Row],[Amount of Tax]])</f>
        <v>0</v>
      </c>
    </row>
    <row r="166" spans="2:7" x14ac:dyDescent="0.25">
      <c r="B166" s="31"/>
      <c r="C166" s="7" t="str">
        <f>IF(ISNA(VLOOKUP(Tableau1[[#This Row],[MA No.]],'Liste AMM Biocontrôle'!$B$2:$F$50000,4,FALSE)),"Other",VLOOKUP(Tableau1[[#This Row],[MA No.]],'Liste AMM Biocontrôle'!$B$2:$F$50000,4,FALSE))</f>
        <v>Other</v>
      </c>
      <c r="E166" s="5"/>
      <c r="F166" s="11">
        <f>IF(Tableau1[[#This Row],[Nature (Biocontrol or other)]]="Biocontrol",Tableau1[[#This Row],[Pretax Turnover]]*Taux!$B$2,Tableau1[[#This Row],[Pretax Turnover]]*Taux!$B$1)</f>
        <v>0</v>
      </c>
      <c r="G166" s="11">
        <f>IF(Tableau1[[#This Row],[Amount of Tax]]&lt;100,0,Tableau1[[#This Row],[Amount of Tax]])</f>
        <v>0</v>
      </c>
    </row>
    <row r="167" spans="2:7" x14ac:dyDescent="0.25">
      <c r="B167" s="31"/>
      <c r="C167" s="7" t="str">
        <f>IF(ISNA(VLOOKUP(Tableau1[[#This Row],[MA No.]],'Liste AMM Biocontrôle'!$B$2:$F$50000,4,FALSE)),"Other",VLOOKUP(Tableau1[[#This Row],[MA No.]],'Liste AMM Biocontrôle'!$B$2:$F$50000,4,FALSE))</f>
        <v>Other</v>
      </c>
      <c r="E167" s="5"/>
      <c r="F167" s="11">
        <f>IF(Tableau1[[#This Row],[Nature (Biocontrol or other)]]="Biocontrol",Tableau1[[#This Row],[Pretax Turnover]]*Taux!$B$2,Tableau1[[#This Row],[Pretax Turnover]]*Taux!$B$1)</f>
        <v>0</v>
      </c>
      <c r="G167" s="11">
        <f>IF(Tableau1[[#This Row],[Amount of Tax]]&lt;100,0,Tableau1[[#This Row],[Amount of Tax]])</f>
        <v>0</v>
      </c>
    </row>
    <row r="168" spans="2:7" x14ac:dyDescent="0.25">
      <c r="B168" s="31"/>
      <c r="C168" s="7" t="str">
        <f>IF(ISNA(VLOOKUP(Tableau1[[#This Row],[MA No.]],'Liste AMM Biocontrôle'!$B$2:$F$50000,4,FALSE)),"Other",VLOOKUP(Tableau1[[#This Row],[MA No.]],'Liste AMM Biocontrôle'!$B$2:$F$50000,4,FALSE))</f>
        <v>Other</v>
      </c>
      <c r="E168" s="5"/>
      <c r="F168" s="11">
        <f>IF(Tableau1[[#This Row],[Nature (Biocontrol or other)]]="Biocontrol",Tableau1[[#This Row],[Pretax Turnover]]*Taux!$B$2,Tableau1[[#This Row],[Pretax Turnover]]*Taux!$B$1)</f>
        <v>0</v>
      </c>
      <c r="G168" s="11">
        <f>IF(Tableau1[[#This Row],[Amount of Tax]]&lt;100,0,Tableau1[[#This Row],[Amount of Tax]])</f>
        <v>0</v>
      </c>
    </row>
    <row r="169" spans="2:7" x14ac:dyDescent="0.25">
      <c r="B169" s="31"/>
      <c r="C169" s="7" t="str">
        <f>IF(ISNA(VLOOKUP(Tableau1[[#This Row],[MA No.]],'Liste AMM Biocontrôle'!$B$2:$F$50000,4,FALSE)),"Other",VLOOKUP(Tableau1[[#This Row],[MA No.]],'Liste AMM Biocontrôle'!$B$2:$F$50000,4,FALSE))</f>
        <v>Other</v>
      </c>
      <c r="E169" s="5"/>
      <c r="F169" s="11">
        <f>IF(Tableau1[[#This Row],[Nature (Biocontrol or other)]]="Biocontrol",Tableau1[[#This Row],[Pretax Turnover]]*Taux!$B$2,Tableau1[[#This Row],[Pretax Turnover]]*Taux!$B$1)</f>
        <v>0</v>
      </c>
      <c r="G169" s="11">
        <f>IF(Tableau1[[#This Row],[Amount of Tax]]&lt;100,0,Tableau1[[#This Row],[Amount of Tax]])</f>
        <v>0</v>
      </c>
    </row>
    <row r="170" spans="2:7" x14ac:dyDescent="0.25">
      <c r="B170" s="31"/>
      <c r="C170" s="7" t="str">
        <f>IF(ISNA(VLOOKUP(Tableau1[[#This Row],[MA No.]],'Liste AMM Biocontrôle'!$B$2:$F$50000,4,FALSE)),"Other",VLOOKUP(Tableau1[[#This Row],[MA No.]],'Liste AMM Biocontrôle'!$B$2:$F$50000,4,FALSE))</f>
        <v>Other</v>
      </c>
      <c r="E170" s="5"/>
      <c r="F170" s="11">
        <f>IF(Tableau1[[#This Row],[Nature (Biocontrol or other)]]="Biocontrol",Tableau1[[#This Row],[Pretax Turnover]]*Taux!$B$2,Tableau1[[#This Row],[Pretax Turnover]]*Taux!$B$1)</f>
        <v>0</v>
      </c>
      <c r="G170" s="11">
        <f>IF(Tableau1[[#This Row],[Amount of Tax]]&lt;100,0,Tableau1[[#This Row],[Amount of Tax]])</f>
        <v>0</v>
      </c>
    </row>
    <row r="171" spans="2:7" x14ac:dyDescent="0.25">
      <c r="B171" s="31"/>
      <c r="C171" s="7" t="str">
        <f>IF(ISNA(VLOOKUP(Tableau1[[#This Row],[MA No.]],'Liste AMM Biocontrôle'!$B$2:$F$50000,4,FALSE)),"Other",VLOOKUP(Tableau1[[#This Row],[MA No.]],'Liste AMM Biocontrôle'!$B$2:$F$50000,4,FALSE))</f>
        <v>Other</v>
      </c>
      <c r="E171" s="5"/>
      <c r="F171" s="11">
        <f>IF(Tableau1[[#This Row],[Nature (Biocontrol or other)]]="Biocontrol",Tableau1[[#This Row],[Pretax Turnover]]*Taux!$B$2,Tableau1[[#This Row],[Pretax Turnover]]*Taux!$B$1)</f>
        <v>0</v>
      </c>
      <c r="G171" s="11">
        <f>IF(Tableau1[[#This Row],[Amount of Tax]]&lt;100,0,Tableau1[[#This Row],[Amount of Tax]])</f>
        <v>0</v>
      </c>
    </row>
    <row r="172" spans="2:7" x14ac:dyDescent="0.25">
      <c r="B172" s="31"/>
      <c r="C172" s="7" t="str">
        <f>IF(ISNA(VLOOKUP(Tableau1[[#This Row],[MA No.]],'Liste AMM Biocontrôle'!$B$2:$F$50000,4,FALSE)),"Other",VLOOKUP(Tableau1[[#This Row],[MA No.]],'Liste AMM Biocontrôle'!$B$2:$F$50000,4,FALSE))</f>
        <v>Other</v>
      </c>
      <c r="E172" s="5"/>
      <c r="F172" s="11">
        <f>IF(Tableau1[[#This Row],[Nature (Biocontrol or other)]]="Biocontrol",Tableau1[[#This Row],[Pretax Turnover]]*Taux!$B$2,Tableau1[[#This Row],[Pretax Turnover]]*Taux!$B$1)</f>
        <v>0</v>
      </c>
      <c r="G172" s="11">
        <f>IF(Tableau1[[#This Row],[Amount of Tax]]&lt;100,0,Tableau1[[#This Row],[Amount of Tax]])</f>
        <v>0</v>
      </c>
    </row>
    <row r="173" spans="2:7" x14ac:dyDescent="0.25">
      <c r="B173" s="31"/>
      <c r="C173" s="7" t="str">
        <f>IF(ISNA(VLOOKUP(Tableau1[[#This Row],[MA No.]],'Liste AMM Biocontrôle'!$B$2:$F$50000,4,FALSE)),"Other",VLOOKUP(Tableau1[[#This Row],[MA No.]],'Liste AMM Biocontrôle'!$B$2:$F$50000,4,FALSE))</f>
        <v>Other</v>
      </c>
      <c r="E173" s="5"/>
      <c r="F173" s="11">
        <f>IF(Tableau1[[#This Row],[Nature (Biocontrol or other)]]="Biocontrol",Tableau1[[#This Row],[Pretax Turnover]]*Taux!$B$2,Tableau1[[#This Row],[Pretax Turnover]]*Taux!$B$1)</f>
        <v>0</v>
      </c>
      <c r="G173" s="11">
        <f>IF(Tableau1[[#This Row],[Amount of Tax]]&lt;100,0,Tableau1[[#This Row],[Amount of Tax]])</f>
        <v>0</v>
      </c>
    </row>
    <row r="174" spans="2:7" x14ac:dyDescent="0.25">
      <c r="B174" s="31"/>
      <c r="C174" s="7" t="str">
        <f>IF(ISNA(VLOOKUP(Tableau1[[#This Row],[MA No.]],'Liste AMM Biocontrôle'!$B$2:$F$50000,4,FALSE)),"Other",VLOOKUP(Tableau1[[#This Row],[MA No.]],'Liste AMM Biocontrôle'!$B$2:$F$50000,4,FALSE))</f>
        <v>Other</v>
      </c>
      <c r="E174" s="5"/>
      <c r="F174" s="11">
        <f>IF(Tableau1[[#This Row],[Nature (Biocontrol or other)]]="Biocontrol",Tableau1[[#This Row],[Pretax Turnover]]*Taux!$B$2,Tableau1[[#This Row],[Pretax Turnover]]*Taux!$B$1)</f>
        <v>0</v>
      </c>
      <c r="G174" s="11">
        <f>IF(Tableau1[[#This Row],[Amount of Tax]]&lt;100,0,Tableau1[[#This Row],[Amount of Tax]])</f>
        <v>0</v>
      </c>
    </row>
    <row r="175" spans="2:7" x14ac:dyDescent="0.25">
      <c r="B175" s="31"/>
      <c r="C175" s="7" t="str">
        <f>IF(ISNA(VLOOKUP(Tableau1[[#This Row],[MA No.]],'Liste AMM Biocontrôle'!$B$2:$F$50000,4,FALSE)),"Other",VLOOKUP(Tableau1[[#This Row],[MA No.]],'Liste AMM Biocontrôle'!$B$2:$F$50000,4,FALSE))</f>
        <v>Other</v>
      </c>
      <c r="E175" s="5"/>
      <c r="F175" s="11">
        <f>IF(Tableau1[[#This Row],[Nature (Biocontrol or other)]]="Biocontrol",Tableau1[[#This Row],[Pretax Turnover]]*Taux!$B$2,Tableau1[[#This Row],[Pretax Turnover]]*Taux!$B$1)</f>
        <v>0</v>
      </c>
      <c r="G175" s="11">
        <f>IF(Tableau1[[#This Row],[Amount of Tax]]&lt;100,0,Tableau1[[#This Row],[Amount of Tax]])</f>
        <v>0</v>
      </c>
    </row>
    <row r="176" spans="2:7" x14ac:dyDescent="0.25">
      <c r="B176" s="31"/>
      <c r="C176" s="7" t="str">
        <f>IF(ISNA(VLOOKUP(Tableau1[[#This Row],[MA No.]],'Liste AMM Biocontrôle'!$B$2:$F$50000,4,FALSE)),"Other",VLOOKUP(Tableau1[[#This Row],[MA No.]],'Liste AMM Biocontrôle'!$B$2:$F$50000,4,FALSE))</f>
        <v>Other</v>
      </c>
      <c r="E176" s="5"/>
      <c r="F176" s="11">
        <f>IF(Tableau1[[#This Row],[Nature (Biocontrol or other)]]="Biocontrol",Tableau1[[#This Row],[Pretax Turnover]]*Taux!$B$2,Tableau1[[#This Row],[Pretax Turnover]]*Taux!$B$1)</f>
        <v>0</v>
      </c>
      <c r="G176" s="11">
        <f>IF(Tableau1[[#This Row],[Amount of Tax]]&lt;100,0,Tableau1[[#This Row],[Amount of Tax]])</f>
        <v>0</v>
      </c>
    </row>
    <row r="177" spans="2:7" x14ac:dyDescent="0.25">
      <c r="B177" s="31"/>
      <c r="C177" s="7" t="str">
        <f>IF(ISNA(VLOOKUP(Tableau1[[#This Row],[MA No.]],'Liste AMM Biocontrôle'!$B$2:$F$50000,4,FALSE)),"Other",VLOOKUP(Tableau1[[#This Row],[MA No.]],'Liste AMM Biocontrôle'!$B$2:$F$50000,4,FALSE))</f>
        <v>Other</v>
      </c>
      <c r="E177" s="5"/>
      <c r="F177" s="11">
        <f>IF(Tableau1[[#This Row],[Nature (Biocontrol or other)]]="Biocontrol",Tableau1[[#This Row],[Pretax Turnover]]*Taux!$B$2,Tableau1[[#This Row],[Pretax Turnover]]*Taux!$B$1)</f>
        <v>0</v>
      </c>
      <c r="G177" s="11">
        <f>IF(Tableau1[[#This Row],[Amount of Tax]]&lt;100,0,Tableau1[[#This Row],[Amount of Tax]])</f>
        <v>0</v>
      </c>
    </row>
    <row r="178" spans="2:7" x14ac:dyDescent="0.25">
      <c r="B178" s="31"/>
      <c r="C178" s="7" t="str">
        <f>IF(ISNA(VLOOKUP(Tableau1[[#This Row],[MA No.]],'Liste AMM Biocontrôle'!$B$2:$F$50000,4,FALSE)),"Other",VLOOKUP(Tableau1[[#This Row],[MA No.]],'Liste AMM Biocontrôle'!$B$2:$F$50000,4,FALSE))</f>
        <v>Other</v>
      </c>
      <c r="E178" s="5"/>
      <c r="F178" s="11">
        <f>IF(Tableau1[[#This Row],[Nature (Biocontrol or other)]]="Biocontrol",Tableau1[[#This Row],[Pretax Turnover]]*Taux!$B$2,Tableau1[[#This Row],[Pretax Turnover]]*Taux!$B$1)</f>
        <v>0</v>
      </c>
      <c r="G178" s="11">
        <f>IF(Tableau1[[#This Row],[Amount of Tax]]&lt;100,0,Tableau1[[#This Row],[Amount of Tax]])</f>
        <v>0</v>
      </c>
    </row>
    <row r="179" spans="2:7" x14ac:dyDescent="0.25">
      <c r="B179" s="31"/>
      <c r="C179" s="7" t="str">
        <f>IF(ISNA(VLOOKUP(Tableau1[[#This Row],[MA No.]],'Liste AMM Biocontrôle'!$B$2:$F$50000,4,FALSE)),"Other",VLOOKUP(Tableau1[[#This Row],[MA No.]],'Liste AMM Biocontrôle'!$B$2:$F$50000,4,FALSE))</f>
        <v>Other</v>
      </c>
      <c r="E179" s="5"/>
      <c r="F179" s="11">
        <f>IF(Tableau1[[#This Row],[Nature (Biocontrol or other)]]="Biocontrol",Tableau1[[#This Row],[Pretax Turnover]]*Taux!$B$2,Tableau1[[#This Row],[Pretax Turnover]]*Taux!$B$1)</f>
        <v>0</v>
      </c>
      <c r="G179" s="11">
        <f>IF(Tableau1[[#This Row],[Amount of Tax]]&lt;100,0,Tableau1[[#This Row],[Amount of Tax]])</f>
        <v>0</v>
      </c>
    </row>
    <row r="180" spans="2:7" x14ac:dyDescent="0.25">
      <c r="B180" s="31"/>
      <c r="C180" s="7" t="str">
        <f>IF(ISNA(VLOOKUP(Tableau1[[#This Row],[MA No.]],'Liste AMM Biocontrôle'!$B$2:$F$50000,4,FALSE)),"Other",VLOOKUP(Tableau1[[#This Row],[MA No.]],'Liste AMM Biocontrôle'!$B$2:$F$50000,4,FALSE))</f>
        <v>Other</v>
      </c>
      <c r="E180" s="5"/>
      <c r="F180" s="11">
        <f>IF(Tableau1[[#This Row],[Nature (Biocontrol or other)]]="Biocontrol",Tableau1[[#This Row],[Pretax Turnover]]*Taux!$B$2,Tableau1[[#This Row],[Pretax Turnover]]*Taux!$B$1)</f>
        <v>0</v>
      </c>
      <c r="G180" s="11">
        <f>IF(Tableau1[[#This Row],[Amount of Tax]]&lt;100,0,Tableau1[[#This Row],[Amount of Tax]])</f>
        <v>0</v>
      </c>
    </row>
    <row r="181" spans="2:7" x14ac:dyDescent="0.25">
      <c r="B181" s="31"/>
      <c r="C181" s="7" t="str">
        <f>IF(ISNA(VLOOKUP(Tableau1[[#This Row],[MA No.]],'Liste AMM Biocontrôle'!$B$2:$F$50000,4,FALSE)),"Other",VLOOKUP(Tableau1[[#This Row],[MA No.]],'Liste AMM Biocontrôle'!$B$2:$F$50000,4,FALSE))</f>
        <v>Other</v>
      </c>
      <c r="E181" s="5"/>
      <c r="F181" s="11">
        <f>IF(Tableau1[[#This Row],[Nature (Biocontrol or other)]]="Biocontrol",Tableau1[[#This Row],[Pretax Turnover]]*Taux!$B$2,Tableau1[[#This Row],[Pretax Turnover]]*Taux!$B$1)</f>
        <v>0</v>
      </c>
      <c r="G181" s="11">
        <f>IF(Tableau1[[#This Row],[Amount of Tax]]&lt;100,0,Tableau1[[#This Row],[Amount of Tax]])</f>
        <v>0</v>
      </c>
    </row>
    <row r="182" spans="2:7" x14ac:dyDescent="0.25">
      <c r="B182" s="31"/>
      <c r="C182" s="7" t="str">
        <f>IF(ISNA(VLOOKUP(Tableau1[[#This Row],[MA No.]],'Liste AMM Biocontrôle'!$B$2:$F$50000,4,FALSE)),"Other",VLOOKUP(Tableau1[[#This Row],[MA No.]],'Liste AMM Biocontrôle'!$B$2:$F$50000,4,FALSE))</f>
        <v>Other</v>
      </c>
      <c r="E182" s="5"/>
      <c r="F182" s="11">
        <f>IF(Tableau1[[#This Row],[Nature (Biocontrol or other)]]="Biocontrol",Tableau1[[#This Row],[Pretax Turnover]]*Taux!$B$2,Tableau1[[#This Row],[Pretax Turnover]]*Taux!$B$1)</f>
        <v>0</v>
      </c>
      <c r="G182" s="11">
        <f>IF(Tableau1[[#This Row],[Amount of Tax]]&lt;100,0,Tableau1[[#This Row],[Amount of Tax]])</f>
        <v>0</v>
      </c>
    </row>
    <row r="183" spans="2:7" x14ac:dyDescent="0.25">
      <c r="B183" s="31"/>
      <c r="C183" s="7" t="str">
        <f>IF(ISNA(VLOOKUP(Tableau1[[#This Row],[MA No.]],'Liste AMM Biocontrôle'!$B$2:$F$50000,4,FALSE)),"Other",VLOOKUP(Tableau1[[#This Row],[MA No.]],'Liste AMM Biocontrôle'!$B$2:$F$50000,4,FALSE))</f>
        <v>Other</v>
      </c>
      <c r="E183" s="5"/>
      <c r="F183" s="11">
        <f>IF(Tableau1[[#This Row],[Nature (Biocontrol or other)]]="Biocontrol",Tableau1[[#This Row],[Pretax Turnover]]*Taux!$B$2,Tableau1[[#This Row],[Pretax Turnover]]*Taux!$B$1)</f>
        <v>0</v>
      </c>
      <c r="G183" s="11">
        <f>IF(Tableau1[[#This Row],[Amount of Tax]]&lt;100,0,Tableau1[[#This Row],[Amount of Tax]])</f>
        <v>0</v>
      </c>
    </row>
    <row r="184" spans="2:7" x14ac:dyDescent="0.25">
      <c r="B184" s="31"/>
      <c r="C184" s="7" t="str">
        <f>IF(ISNA(VLOOKUP(Tableau1[[#This Row],[MA No.]],'Liste AMM Biocontrôle'!$B$2:$F$50000,4,FALSE)),"Other",VLOOKUP(Tableau1[[#This Row],[MA No.]],'Liste AMM Biocontrôle'!$B$2:$F$50000,4,FALSE))</f>
        <v>Other</v>
      </c>
      <c r="E184" s="5"/>
      <c r="F184" s="11">
        <f>IF(Tableau1[[#This Row],[Nature (Biocontrol or other)]]="Biocontrol",Tableau1[[#This Row],[Pretax Turnover]]*Taux!$B$2,Tableau1[[#This Row],[Pretax Turnover]]*Taux!$B$1)</f>
        <v>0</v>
      </c>
      <c r="G184" s="11">
        <f>IF(Tableau1[[#This Row],[Amount of Tax]]&lt;100,0,Tableau1[[#This Row],[Amount of Tax]])</f>
        <v>0</v>
      </c>
    </row>
    <row r="185" spans="2:7" x14ac:dyDescent="0.25">
      <c r="B185" s="31"/>
      <c r="C185" s="7" t="str">
        <f>IF(ISNA(VLOOKUP(Tableau1[[#This Row],[MA No.]],'Liste AMM Biocontrôle'!$B$2:$F$50000,4,FALSE)),"Other",VLOOKUP(Tableau1[[#This Row],[MA No.]],'Liste AMM Biocontrôle'!$B$2:$F$50000,4,FALSE))</f>
        <v>Other</v>
      </c>
      <c r="E185" s="5"/>
      <c r="F185" s="11">
        <f>IF(Tableau1[[#This Row],[Nature (Biocontrol or other)]]="Biocontrol",Tableau1[[#This Row],[Pretax Turnover]]*Taux!$B$2,Tableau1[[#This Row],[Pretax Turnover]]*Taux!$B$1)</f>
        <v>0</v>
      </c>
      <c r="G185" s="11">
        <f>IF(Tableau1[[#This Row],[Amount of Tax]]&lt;100,0,Tableau1[[#This Row],[Amount of Tax]])</f>
        <v>0</v>
      </c>
    </row>
    <row r="186" spans="2:7" x14ac:dyDescent="0.25">
      <c r="B186" s="31"/>
      <c r="C186" s="7" t="str">
        <f>IF(ISNA(VLOOKUP(Tableau1[[#This Row],[MA No.]],'Liste AMM Biocontrôle'!$B$2:$F$50000,4,FALSE)),"Other",VLOOKUP(Tableau1[[#This Row],[MA No.]],'Liste AMM Biocontrôle'!$B$2:$F$50000,4,FALSE))</f>
        <v>Other</v>
      </c>
      <c r="E186" s="5"/>
      <c r="F186" s="11">
        <f>IF(Tableau1[[#This Row],[Nature (Biocontrol or other)]]="Biocontrol",Tableau1[[#This Row],[Pretax Turnover]]*Taux!$B$2,Tableau1[[#This Row],[Pretax Turnover]]*Taux!$B$1)</f>
        <v>0</v>
      </c>
      <c r="G186" s="11">
        <f>IF(Tableau1[[#This Row],[Amount of Tax]]&lt;100,0,Tableau1[[#This Row],[Amount of Tax]])</f>
        <v>0</v>
      </c>
    </row>
    <row r="187" spans="2:7" x14ac:dyDescent="0.25">
      <c r="B187" s="31"/>
      <c r="C187" s="7" t="str">
        <f>IF(ISNA(VLOOKUP(Tableau1[[#This Row],[MA No.]],'Liste AMM Biocontrôle'!$B$2:$F$50000,4,FALSE)),"Other",VLOOKUP(Tableau1[[#This Row],[MA No.]],'Liste AMM Biocontrôle'!$B$2:$F$50000,4,FALSE))</f>
        <v>Other</v>
      </c>
      <c r="E187" s="5"/>
      <c r="F187" s="11">
        <f>IF(Tableau1[[#This Row],[Nature (Biocontrol or other)]]="Biocontrol",Tableau1[[#This Row],[Pretax Turnover]]*Taux!$B$2,Tableau1[[#This Row],[Pretax Turnover]]*Taux!$B$1)</f>
        <v>0</v>
      </c>
      <c r="G187" s="11">
        <f>IF(Tableau1[[#This Row],[Amount of Tax]]&lt;100,0,Tableau1[[#This Row],[Amount of Tax]])</f>
        <v>0</v>
      </c>
    </row>
    <row r="188" spans="2:7" x14ac:dyDescent="0.25">
      <c r="B188" s="31"/>
      <c r="C188" s="7" t="str">
        <f>IF(ISNA(VLOOKUP(Tableau1[[#This Row],[MA No.]],'Liste AMM Biocontrôle'!$B$2:$F$50000,4,FALSE)),"Other",VLOOKUP(Tableau1[[#This Row],[MA No.]],'Liste AMM Biocontrôle'!$B$2:$F$50000,4,FALSE))</f>
        <v>Other</v>
      </c>
      <c r="E188" s="5"/>
      <c r="F188" s="11">
        <f>IF(Tableau1[[#This Row],[Nature (Biocontrol or other)]]="Biocontrol",Tableau1[[#This Row],[Pretax Turnover]]*Taux!$B$2,Tableau1[[#This Row],[Pretax Turnover]]*Taux!$B$1)</f>
        <v>0</v>
      </c>
      <c r="G188" s="11">
        <f>IF(Tableau1[[#This Row],[Amount of Tax]]&lt;100,0,Tableau1[[#This Row],[Amount of Tax]])</f>
        <v>0</v>
      </c>
    </row>
    <row r="189" spans="2:7" x14ac:dyDescent="0.25">
      <c r="B189" s="31"/>
      <c r="C189" s="7" t="str">
        <f>IF(ISNA(VLOOKUP(Tableau1[[#This Row],[MA No.]],'Liste AMM Biocontrôle'!$B$2:$F$50000,4,FALSE)),"Other",VLOOKUP(Tableau1[[#This Row],[MA No.]],'Liste AMM Biocontrôle'!$B$2:$F$50000,4,FALSE))</f>
        <v>Other</v>
      </c>
      <c r="E189" s="5"/>
      <c r="F189" s="11">
        <f>IF(Tableau1[[#This Row],[Nature (Biocontrol or other)]]="Biocontrol",Tableau1[[#This Row],[Pretax Turnover]]*Taux!$B$2,Tableau1[[#This Row],[Pretax Turnover]]*Taux!$B$1)</f>
        <v>0</v>
      </c>
      <c r="G189" s="11">
        <f>IF(Tableau1[[#This Row],[Amount of Tax]]&lt;100,0,Tableau1[[#This Row],[Amount of Tax]])</f>
        <v>0</v>
      </c>
    </row>
    <row r="190" spans="2:7" x14ac:dyDescent="0.25">
      <c r="B190" s="31"/>
      <c r="C190" s="7" t="str">
        <f>IF(ISNA(VLOOKUP(Tableau1[[#This Row],[MA No.]],'Liste AMM Biocontrôle'!$B$2:$F$50000,4,FALSE)),"Other",VLOOKUP(Tableau1[[#This Row],[MA No.]],'Liste AMM Biocontrôle'!$B$2:$F$50000,4,FALSE))</f>
        <v>Other</v>
      </c>
      <c r="E190" s="5"/>
      <c r="F190" s="11">
        <f>IF(Tableau1[[#This Row],[Nature (Biocontrol or other)]]="Biocontrol",Tableau1[[#This Row],[Pretax Turnover]]*Taux!$B$2,Tableau1[[#This Row],[Pretax Turnover]]*Taux!$B$1)</f>
        <v>0</v>
      </c>
      <c r="G190" s="11">
        <f>IF(Tableau1[[#This Row],[Amount of Tax]]&lt;100,0,Tableau1[[#This Row],[Amount of Tax]])</f>
        <v>0</v>
      </c>
    </row>
    <row r="191" spans="2:7" x14ac:dyDescent="0.25">
      <c r="B191" s="31"/>
      <c r="C191" s="7" t="str">
        <f>IF(ISNA(VLOOKUP(Tableau1[[#This Row],[MA No.]],'Liste AMM Biocontrôle'!$B$2:$F$50000,4,FALSE)),"Other",VLOOKUP(Tableau1[[#This Row],[MA No.]],'Liste AMM Biocontrôle'!$B$2:$F$50000,4,FALSE))</f>
        <v>Other</v>
      </c>
      <c r="E191" s="5"/>
      <c r="F191" s="11">
        <f>IF(Tableau1[[#This Row],[Nature (Biocontrol or other)]]="Biocontrol",Tableau1[[#This Row],[Pretax Turnover]]*Taux!$B$2,Tableau1[[#This Row],[Pretax Turnover]]*Taux!$B$1)</f>
        <v>0</v>
      </c>
      <c r="G191" s="11">
        <f>IF(Tableau1[[#This Row],[Amount of Tax]]&lt;100,0,Tableau1[[#This Row],[Amount of Tax]])</f>
        <v>0</v>
      </c>
    </row>
    <row r="192" spans="2:7" x14ac:dyDescent="0.25">
      <c r="B192" s="31"/>
      <c r="C192" s="7" t="str">
        <f>IF(ISNA(VLOOKUP(Tableau1[[#This Row],[MA No.]],'Liste AMM Biocontrôle'!$B$2:$F$50000,4,FALSE)),"Other",VLOOKUP(Tableau1[[#This Row],[MA No.]],'Liste AMM Biocontrôle'!$B$2:$F$50000,4,FALSE))</f>
        <v>Other</v>
      </c>
      <c r="E192" s="5"/>
      <c r="F192" s="11">
        <f>IF(Tableau1[[#This Row],[Nature (Biocontrol or other)]]="Biocontrol",Tableau1[[#This Row],[Pretax Turnover]]*Taux!$B$2,Tableau1[[#This Row],[Pretax Turnover]]*Taux!$B$1)</f>
        <v>0</v>
      </c>
      <c r="G192" s="11">
        <f>IF(Tableau1[[#This Row],[Amount of Tax]]&lt;100,0,Tableau1[[#This Row],[Amount of Tax]])</f>
        <v>0</v>
      </c>
    </row>
    <row r="193" spans="2:7" x14ac:dyDescent="0.25">
      <c r="B193" s="31"/>
      <c r="C193" s="7" t="str">
        <f>IF(ISNA(VLOOKUP(Tableau1[[#This Row],[MA No.]],'Liste AMM Biocontrôle'!$B$2:$F$50000,4,FALSE)),"Other",VLOOKUP(Tableau1[[#This Row],[MA No.]],'Liste AMM Biocontrôle'!$B$2:$F$50000,4,FALSE))</f>
        <v>Other</v>
      </c>
      <c r="E193" s="5"/>
      <c r="F193" s="11">
        <f>IF(Tableau1[[#This Row],[Nature (Biocontrol or other)]]="Biocontrol",Tableau1[[#This Row],[Pretax Turnover]]*Taux!$B$2,Tableau1[[#This Row],[Pretax Turnover]]*Taux!$B$1)</f>
        <v>0</v>
      </c>
      <c r="G193" s="11">
        <f>IF(Tableau1[[#This Row],[Amount of Tax]]&lt;100,0,Tableau1[[#This Row],[Amount of Tax]])</f>
        <v>0</v>
      </c>
    </row>
    <row r="194" spans="2:7" x14ac:dyDescent="0.25">
      <c r="B194" s="31"/>
      <c r="C194" s="7" t="str">
        <f>IF(ISNA(VLOOKUP(Tableau1[[#This Row],[MA No.]],'Liste AMM Biocontrôle'!$B$2:$F$50000,4,FALSE)),"Other",VLOOKUP(Tableau1[[#This Row],[MA No.]],'Liste AMM Biocontrôle'!$B$2:$F$50000,4,FALSE))</f>
        <v>Other</v>
      </c>
      <c r="E194" s="5"/>
      <c r="F194" s="11">
        <f>IF(Tableau1[[#This Row],[Nature (Biocontrol or other)]]="Biocontrol",Tableau1[[#This Row],[Pretax Turnover]]*Taux!$B$2,Tableau1[[#This Row],[Pretax Turnover]]*Taux!$B$1)</f>
        <v>0</v>
      </c>
      <c r="G194" s="11">
        <f>IF(Tableau1[[#This Row],[Amount of Tax]]&lt;100,0,Tableau1[[#This Row],[Amount of Tax]])</f>
        <v>0</v>
      </c>
    </row>
    <row r="195" spans="2:7" x14ac:dyDescent="0.25">
      <c r="B195" s="31"/>
      <c r="C195" s="7" t="str">
        <f>IF(ISNA(VLOOKUP(Tableau1[[#This Row],[MA No.]],'Liste AMM Biocontrôle'!$B$2:$F$50000,4,FALSE)),"Other",VLOOKUP(Tableau1[[#This Row],[MA No.]],'Liste AMM Biocontrôle'!$B$2:$F$50000,4,FALSE))</f>
        <v>Other</v>
      </c>
      <c r="E195" s="5"/>
      <c r="F195" s="11">
        <f>IF(Tableau1[[#This Row],[Nature (Biocontrol or other)]]="Biocontrol",Tableau1[[#This Row],[Pretax Turnover]]*Taux!$B$2,Tableau1[[#This Row],[Pretax Turnover]]*Taux!$B$1)</f>
        <v>0</v>
      </c>
      <c r="G195" s="11">
        <f>IF(Tableau1[[#This Row],[Amount of Tax]]&lt;100,0,Tableau1[[#This Row],[Amount of Tax]])</f>
        <v>0</v>
      </c>
    </row>
    <row r="196" spans="2:7" x14ac:dyDescent="0.25">
      <c r="B196" s="31"/>
      <c r="C196" s="7" t="str">
        <f>IF(ISNA(VLOOKUP(Tableau1[[#This Row],[MA No.]],'Liste AMM Biocontrôle'!$B$2:$F$50000,4,FALSE)),"Other",VLOOKUP(Tableau1[[#This Row],[MA No.]],'Liste AMM Biocontrôle'!$B$2:$F$50000,4,FALSE))</f>
        <v>Other</v>
      </c>
      <c r="E196" s="5"/>
      <c r="F196" s="11">
        <f>IF(Tableau1[[#This Row],[Nature (Biocontrol or other)]]="Biocontrol",Tableau1[[#This Row],[Pretax Turnover]]*Taux!$B$2,Tableau1[[#This Row],[Pretax Turnover]]*Taux!$B$1)</f>
        <v>0</v>
      </c>
      <c r="G196" s="11">
        <f>IF(Tableau1[[#This Row],[Amount of Tax]]&lt;100,0,Tableau1[[#This Row],[Amount of Tax]])</f>
        <v>0</v>
      </c>
    </row>
    <row r="197" spans="2:7" x14ac:dyDescent="0.25">
      <c r="B197" s="31"/>
      <c r="C197" s="7" t="str">
        <f>IF(ISNA(VLOOKUP(Tableau1[[#This Row],[MA No.]],'Liste AMM Biocontrôle'!$B$2:$F$50000,4,FALSE)),"Other",VLOOKUP(Tableau1[[#This Row],[MA No.]],'Liste AMM Biocontrôle'!$B$2:$F$50000,4,FALSE))</f>
        <v>Other</v>
      </c>
      <c r="E197" s="5"/>
      <c r="F197" s="11">
        <f>IF(Tableau1[[#This Row],[Nature (Biocontrol or other)]]="Biocontrol",Tableau1[[#This Row],[Pretax Turnover]]*Taux!$B$2,Tableau1[[#This Row],[Pretax Turnover]]*Taux!$B$1)</f>
        <v>0</v>
      </c>
      <c r="G197" s="11">
        <f>IF(Tableau1[[#This Row],[Amount of Tax]]&lt;100,0,Tableau1[[#This Row],[Amount of Tax]])</f>
        <v>0</v>
      </c>
    </row>
    <row r="198" spans="2:7" x14ac:dyDescent="0.25">
      <c r="B198" s="31"/>
      <c r="C198" s="7" t="str">
        <f>IF(ISNA(VLOOKUP(Tableau1[[#This Row],[MA No.]],'Liste AMM Biocontrôle'!$B$2:$F$50000,4,FALSE)),"Other",VLOOKUP(Tableau1[[#This Row],[MA No.]],'Liste AMM Biocontrôle'!$B$2:$F$50000,4,FALSE))</f>
        <v>Other</v>
      </c>
      <c r="E198" s="5"/>
      <c r="F198" s="11">
        <f>IF(Tableau1[[#This Row],[Nature (Biocontrol or other)]]="Biocontrol",Tableau1[[#This Row],[Pretax Turnover]]*Taux!$B$2,Tableau1[[#This Row],[Pretax Turnover]]*Taux!$B$1)</f>
        <v>0</v>
      </c>
      <c r="G198" s="11">
        <f>IF(Tableau1[[#This Row],[Amount of Tax]]&lt;100,0,Tableau1[[#This Row],[Amount of Tax]])</f>
        <v>0</v>
      </c>
    </row>
    <row r="199" spans="2:7" x14ac:dyDescent="0.25">
      <c r="B199" s="31"/>
      <c r="C199" s="7" t="str">
        <f>IF(ISNA(VLOOKUP(Tableau1[[#This Row],[MA No.]],'Liste AMM Biocontrôle'!$B$2:$F$50000,4,FALSE)),"Other",VLOOKUP(Tableau1[[#This Row],[MA No.]],'Liste AMM Biocontrôle'!$B$2:$F$50000,4,FALSE))</f>
        <v>Other</v>
      </c>
      <c r="E199" s="5"/>
      <c r="F199" s="11">
        <f>IF(Tableau1[[#This Row],[Nature (Biocontrol or other)]]="Biocontrol",Tableau1[[#This Row],[Pretax Turnover]]*Taux!$B$2,Tableau1[[#This Row],[Pretax Turnover]]*Taux!$B$1)</f>
        <v>0</v>
      </c>
      <c r="G199" s="11">
        <f>IF(Tableau1[[#This Row],[Amount of Tax]]&lt;100,0,Tableau1[[#This Row],[Amount of Tax]])</f>
        <v>0</v>
      </c>
    </row>
    <row r="200" spans="2:7" x14ac:dyDescent="0.25">
      <c r="B200" s="31"/>
      <c r="C200" s="7" t="str">
        <f>IF(ISNA(VLOOKUP(Tableau1[[#This Row],[MA No.]],'Liste AMM Biocontrôle'!$B$2:$F$50000,4,FALSE)),"Other",VLOOKUP(Tableau1[[#This Row],[MA No.]],'Liste AMM Biocontrôle'!$B$2:$F$50000,4,FALSE))</f>
        <v>Other</v>
      </c>
      <c r="E200" s="5"/>
      <c r="F200" s="11">
        <f>IF(Tableau1[[#This Row],[Nature (Biocontrol or other)]]="Biocontrol",Tableau1[[#This Row],[Pretax Turnover]]*Taux!$B$2,Tableau1[[#This Row],[Pretax Turnover]]*Taux!$B$1)</f>
        <v>0</v>
      </c>
      <c r="G200" s="11">
        <f>IF(Tableau1[[#This Row],[Amount of Tax]]&lt;100,0,Tableau1[[#This Row],[Amount of Tax]])</f>
        <v>0</v>
      </c>
    </row>
    <row r="201" spans="2:7" x14ac:dyDescent="0.25">
      <c r="B201" s="31"/>
      <c r="C201" s="7" t="str">
        <f>IF(ISNA(VLOOKUP(Tableau1[[#This Row],[MA No.]],'Liste AMM Biocontrôle'!$B$2:$F$50000,4,FALSE)),"Other",VLOOKUP(Tableau1[[#This Row],[MA No.]],'Liste AMM Biocontrôle'!$B$2:$F$50000,4,FALSE))</f>
        <v>Other</v>
      </c>
      <c r="E201" s="5"/>
      <c r="F201" s="11">
        <f>IF(Tableau1[[#This Row],[Nature (Biocontrol or other)]]="Biocontrol",Tableau1[[#This Row],[Pretax Turnover]]*Taux!$B$2,Tableau1[[#This Row],[Pretax Turnover]]*Taux!$B$1)</f>
        <v>0</v>
      </c>
      <c r="G201" s="11">
        <f>IF(Tableau1[[#This Row],[Amount of Tax]]&lt;100,0,Tableau1[[#This Row],[Amount of Tax]])</f>
        <v>0</v>
      </c>
    </row>
    <row r="202" spans="2:7" x14ac:dyDescent="0.25">
      <c r="B202" s="31"/>
      <c r="C202" s="7" t="str">
        <f>IF(ISNA(VLOOKUP(Tableau1[[#This Row],[MA No.]],'Liste AMM Biocontrôle'!$B$2:$F$50000,4,FALSE)),"Other",VLOOKUP(Tableau1[[#This Row],[MA No.]],'Liste AMM Biocontrôle'!$B$2:$F$50000,4,FALSE))</f>
        <v>Other</v>
      </c>
      <c r="E202" s="5"/>
      <c r="F202" s="11">
        <f>IF(Tableau1[[#This Row],[Nature (Biocontrol or other)]]="Biocontrol",Tableau1[[#This Row],[Pretax Turnover]]*Taux!$B$2,Tableau1[[#This Row],[Pretax Turnover]]*Taux!$B$1)</f>
        <v>0</v>
      </c>
      <c r="G202" s="11">
        <f>IF(Tableau1[[#This Row],[Amount of Tax]]&lt;100,0,Tableau1[[#This Row],[Amount of Tax]])</f>
        <v>0</v>
      </c>
    </row>
    <row r="203" spans="2:7" x14ac:dyDescent="0.25">
      <c r="B203" s="31"/>
      <c r="C203" s="7" t="str">
        <f>IF(ISNA(VLOOKUP(Tableau1[[#This Row],[MA No.]],'Liste AMM Biocontrôle'!$B$2:$F$50000,4,FALSE)),"Other",VLOOKUP(Tableau1[[#This Row],[MA No.]],'Liste AMM Biocontrôle'!$B$2:$F$50000,4,FALSE))</f>
        <v>Other</v>
      </c>
      <c r="E203" s="5"/>
      <c r="F203" s="11">
        <f>IF(Tableau1[[#This Row],[Nature (Biocontrol or other)]]="Biocontrol",Tableau1[[#This Row],[Pretax Turnover]]*Taux!$B$2,Tableau1[[#This Row],[Pretax Turnover]]*Taux!$B$1)</f>
        <v>0</v>
      </c>
      <c r="G203" s="11">
        <f>IF(Tableau1[[#This Row],[Amount of Tax]]&lt;100,0,Tableau1[[#This Row],[Amount of Tax]])</f>
        <v>0</v>
      </c>
    </row>
    <row r="204" spans="2:7" x14ac:dyDescent="0.25">
      <c r="B204" s="31"/>
      <c r="C204" s="7" t="str">
        <f>IF(ISNA(VLOOKUP(Tableau1[[#This Row],[MA No.]],'Liste AMM Biocontrôle'!$B$2:$F$50000,4,FALSE)),"Other",VLOOKUP(Tableau1[[#This Row],[MA No.]],'Liste AMM Biocontrôle'!$B$2:$F$50000,4,FALSE))</f>
        <v>Other</v>
      </c>
      <c r="E204" s="5"/>
      <c r="F204" s="11">
        <f>IF(Tableau1[[#This Row],[Nature (Biocontrol or other)]]="Biocontrol",Tableau1[[#This Row],[Pretax Turnover]]*Taux!$B$2,Tableau1[[#This Row],[Pretax Turnover]]*Taux!$B$1)</f>
        <v>0</v>
      </c>
      <c r="G204" s="11">
        <f>IF(Tableau1[[#This Row],[Amount of Tax]]&lt;100,0,Tableau1[[#This Row],[Amount of Tax]])</f>
        <v>0</v>
      </c>
    </row>
    <row r="205" spans="2:7" x14ac:dyDescent="0.25">
      <c r="B205" s="31"/>
      <c r="C205" s="7" t="str">
        <f>IF(ISNA(VLOOKUP(Tableau1[[#This Row],[MA No.]],'Liste AMM Biocontrôle'!$B$2:$F$50000,4,FALSE)),"Other",VLOOKUP(Tableau1[[#This Row],[MA No.]],'Liste AMM Biocontrôle'!$B$2:$F$50000,4,FALSE))</f>
        <v>Other</v>
      </c>
      <c r="E205" s="5"/>
      <c r="F205" s="11">
        <f>IF(Tableau1[[#This Row],[Nature (Biocontrol or other)]]="Biocontrol",Tableau1[[#This Row],[Pretax Turnover]]*Taux!$B$2,Tableau1[[#This Row],[Pretax Turnover]]*Taux!$B$1)</f>
        <v>0</v>
      </c>
      <c r="G205" s="11">
        <f>IF(Tableau1[[#This Row],[Amount of Tax]]&lt;100,0,Tableau1[[#This Row],[Amount of Tax]])</f>
        <v>0</v>
      </c>
    </row>
    <row r="206" spans="2:7" x14ac:dyDescent="0.25">
      <c r="B206" s="31"/>
      <c r="C206" s="7" t="str">
        <f>IF(ISNA(VLOOKUP(Tableau1[[#This Row],[MA No.]],'Liste AMM Biocontrôle'!$B$2:$F$50000,4,FALSE)),"Other",VLOOKUP(Tableau1[[#This Row],[MA No.]],'Liste AMM Biocontrôle'!$B$2:$F$50000,4,FALSE))</f>
        <v>Other</v>
      </c>
      <c r="E206" s="5"/>
      <c r="F206" s="11">
        <f>IF(Tableau1[[#This Row],[Nature (Biocontrol or other)]]="Biocontrol",Tableau1[[#This Row],[Pretax Turnover]]*Taux!$B$2,Tableau1[[#This Row],[Pretax Turnover]]*Taux!$B$1)</f>
        <v>0</v>
      </c>
      <c r="G206" s="11">
        <f>IF(Tableau1[[#This Row],[Amount of Tax]]&lt;100,0,Tableau1[[#This Row],[Amount of Tax]])</f>
        <v>0</v>
      </c>
    </row>
    <row r="207" spans="2:7" x14ac:dyDescent="0.25">
      <c r="B207" s="31"/>
      <c r="C207" s="7" t="str">
        <f>IF(ISNA(VLOOKUP(Tableau1[[#This Row],[MA No.]],'Liste AMM Biocontrôle'!$B$2:$F$50000,4,FALSE)),"Other",VLOOKUP(Tableau1[[#This Row],[MA No.]],'Liste AMM Biocontrôle'!$B$2:$F$50000,4,FALSE))</f>
        <v>Other</v>
      </c>
      <c r="E207" s="5"/>
      <c r="F207" s="11">
        <f>IF(Tableau1[[#This Row],[Nature (Biocontrol or other)]]="Biocontrol",Tableau1[[#This Row],[Pretax Turnover]]*Taux!$B$2,Tableau1[[#This Row],[Pretax Turnover]]*Taux!$B$1)</f>
        <v>0</v>
      </c>
      <c r="G207" s="11">
        <f>IF(Tableau1[[#This Row],[Amount of Tax]]&lt;100,0,Tableau1[[#This Row],[Amount of Tax]])</f>
        <v>0</v>
      </c>
    </row>
    <row r="208" spans="2:7" x14ac:dyDescent="0.25">
      <c r="B208" s="31"/>
      <c r="C208" s="7" t="str">
        <f>IF(ISNA(VLOOKUP(Tableau1[[#This Row],[MA No.]],'Liste AMM Biocontrôle'!$B$2:$F$50000,4,FALSE)),"Other",VLOOKUP(Tableau1[[#This Row],[MA No.]],'Liste AMM Biocontrôle'!$B$2:$F$50000,4,FALSE))</f>
        <v>Other</v>
      </c>
      <c r="E208" s="5"/>
      <c r="F208" s="11">
        <f>IF(Tableau1[[#This Row],[Nature (Biocontrol or other)]]="Biocontrol",Tableau1[[#This Row],[Pretax Turnover]]*Taux!$B$2,Tableau1[[#This Row],[Pretax Turnover]]*Taux!$B$1)</f>
        <v>0</v>
      </c>
      <c r="G208" s="11">
        <f>IF(Tableau1[[#This Row],[Amount of Tax]]&lt;100,0,Tableau1[[#This Row],[Amount of Tax]])</f>
        <v>0</v>
      </c>
    </row>
    <row r="209" spans="2:7" x14ac:dyDescent="0.25">
      <c r="B209" s="31"/>
      <c r="C209" s="7" t="str">
        <f>IF(ISNA(VLOOKUP(Tableau1[[#This Row],[MA No.]],'Liste AMM Biocontrôle'!$B$2:$F$50000,4,FALSE)),"Other",VLOOKUP(Tableau1[[#This Row],[MA No.]],'Liste AMM Biocontrôle'!$B$2:$F$50000,4,FALSE))</f>
        <v>Other</v>
      </c>
      <c r="E209" s="5"/>
      <c r="F209" s="11">
        <f>IF(Tableau1[[#This Row],[Nature (Biocontrol or other)]]="Biocontrol",Tableau1[[#This Row],[Pretax Turnover]]*Taux!$B$2,Tableau1[[#This Row],[Pretax Turnover]]*Taux!$B$1)</f>
        <v>0</v>
      </c>
      <c r="G209" s="11">
        <f>IF(Tableau1[[#This Row],[Amount of Tax]]&lt;100,0,Tableau1[[#This Row],[Amount of Tax]])</f>
        <v>0</v>
      </c>
    </row>
    <row r="210" spans="2:7" x14ac:dyDescent="0.25">
      <c r="B210" s="31"/>
      <c r="C210" s="7" t="str">
        <f>IF(ISNA(VLOOKUP(Tableau1[[#This Row],[MA No.]],'Liste AMM Biocontrôle'!$B$2:$F$50000,4,FALSE)),"Other",VLOOKUP(Tableau1[[#This Row],[MA No.]],'Liste AMM Biocontrôle'!$B$2:$F$50000,4,FALSE))</f>
        <v>Other</v>
      </c>
      <c r="E210" s="5"/>
      <c r="F210" s="11">
        <f>IF(Tableau1[[#This Row],[Nature (Biocontrol or other)]]="Biocontrol",Tableau1[[#This Row],[Pretax Turnover]]*Taux!$B$2,Tableau1[[#This Row],[Pretax Turnover]]*Taux!$B$1)</f>
        <v>0</v>
      </c>
      <c r="G210" s="11">
        <f>IF(Tableau1[[#This Row],[Amount of Tax]]&lt;100,0,Tableau1[[#This Row],[Amount of Tax]])</f>
        <v>0</v>
      </c>
    </row>
    <row r="211" spans="2:7" x14ac:dyDescent="0.25">
      <c r="B211" s="31"/>
      <c r="C211" s="7" t="str">
        <f>IF(ISNA(VLOOKUP(Tableau1[[#This Row],[MA No.]],'Liste AMM Biocontrôle'!$B$2:$F$50000,4,FALSE)),"Other",VLOOKUP(Tableau1[[#This Row],[MA No.]],'Liste AMM Biocontrôle'!$B$2:$F$50000,4,FALSE))</f>
        <v>Other</v>
      </c>
      <c r="E211" s="5"/>
      <c r="F211" s="11">
        <f>IF(Tableau1[[#This Row],[Nature (Biocontrol or other)]]="Biocontrol",Tableau1[[#This Row],[Pretax Turnover]]*Taux!$B$2,Tableau1[[#This Row],[Pretax Turnover]]*Taux!$B$1)</f>
        <v>0</v>
      </c>
      <c r="G211" s="11">
        <f>IF(Tableau1[[#This Row],[Amount of Tax]]&lt;100,0,Tableau1[[#This Row],[Amount of Tax]])</f>
        <v>0</v>
      </c>
    </row>
    <row r="212" spans="2:7" x14ac:dyDescent="0.25">
      <c r="B212" s="31"/>
      <c r="C212" s="7" t="str">
        <f>IF(ISNA(VLOOKUP(Tableau1[[#This Row],[MA No.]],'Liste AMM Biocontrôle'!$B$2:$F$50000,4,FALSE)),"Other",VLOOKUP(Tableau1[[#This Row],[MA No.]],'Liste AMM Biocontrôle'!$B$2:$F$50000,4,FALSE))</f>
        <v>Other</v>
      </c>
      <c r="E212" s="5"/>
      <c r="F212" s="11">
        <f>IF(Tableau1[[#This Row],[Nature (Biocontrol or other)]]="Biocontrol",Tableau1[[#This Row],[Pretax Turnover]]*Taux!$B$2,Tableau1[[#This Row],[Pretax Turnover]]*Taux!$B$1)</f>
        <v>0</v>
      </c>
      <c r="G212" s="11">
        <f>IF(Tableau1[[#This Row],[Amount of Tax]]&lt;100,0,Tableau1[[#This Row],[Amount of Tax]])</f>
        <v>0</v>
      </c>
    </row>
    <row r="213" spans="2:7" x14ac:dyDescent="0.25">
      <c r="B213" s="31"/>
      <c r="C213" s="7" t="str">
        <f>IF(ISNA(VLOOKUP(Tableau1[[#This Row],[MA No.]],'Liste AMM Biocontrôle'!$B$2:$F$50000,4,FALSE)),"Other",VLOOKUP(Tableau1[[#This Row],[MA No.]],'Liste AMM Biocontrôle'!$B$2:$F$50000,4,FALSE))</f>
        <v>Other</v>
      </c>
      <c r="E213" s="5"/>
      <c r="F213" s="11">
        <f>IF(Tableau1[[#This Row],[Nature (Biocontrol or other)]]="Biocontrol",Tableau1[[#This Row],[Pretax Turnover]]*Taux!$B$2,Tableau1[[#This Row],[Pretax Turnover]]*Taux!$B$1)</f>
        <v>0</v>
      </c>
      <c r="G213" s="11">
        <f>IF(Tableau1[[#This Row],[Amount of Tax]]&lt;100,0,Tableau1[[#This Row],[Amount of Tax]])</f>
        <v>0</v>
      </c>
    </row>
    <row r="214" spans="2:7" x14ac:dyDescent="0.25">
      <c r="B214" s="31"/>
      <c r="C214" s="7" t="str">
        <f>IF(ISNA(VLOOKUP(Tableau1[[#This Row],[MA No.]],'Liste AMM Biocontrôle'!$B$2:$F$50000,4,FALSE)),"Other",VLOOKUP(Tableau1[[#This Row],[MA No.]],'Liste AMM Biocontrôle'!$B$2:$F$50000,4,FALSE))</f>
        <v>Other</v>
      </c>
      <c r="E214" s="5"/>
      <c r="F214" s="11">
        <f>IF(Tableau1[[#This Row],[Nature (Biocontrol or other)]]="Biocontrol",Tableau1[[#This Row],[Pretax Turnover]]*Taux!$B$2,Tableau1[[#This Row],[Pretax Turnover]]*Taux!$B$1)</f>
        <v>0</v>
      </c>
      <c r="G214" s="11">
        <f>IF(Tableau1[[#This Row],[Amount of Tax]]&lt;100,0,Tableau1[[#This Row],[Amount of Tax]])</f>
        <v>0</v>
      </c>
    </row>
    <row r="215" spans="2:7" x14ac:dyDescent="0.25">
      <c r="B215" s="31"/>
      <c r="C215" s="7" t="str">
        <f>IF(ISNA(VLOOKUP(Tableau1[[#This Row],[MA No.]],'Liste AMM Biocontrôle'!$B$2:$F$50000,4,FALSE)),"Other",VLOOKUP(Tableau1[[#This Row],[MA No.]],'Liste AMM Biocontrôle'!$B$2:$F$50000,4,FALSE))</f>
        <v>Other</v>
      </c>
      <c r="E215" s="5"/>
      <c r="F215" s="11">
        <f>IF(Tableau1[[#This Row],[Nature (Biocontrol or other)]]="Biocontrol",Tableau1[[#This Row],[Pretax Turnover]]*Taux!$B$2,Tableau1[[#This Row],[Pretax Turnover]]*Taux!$B$1)</f>
        <v>0</v>
      </c>
      <c r="G215" s="11">
        <f>IF(Tableau1[[#This Row],[Amount of Tax]]&lt;100,0,Tableau1[[#This Row],[Amount of Tax]])</f>
        <v>0</v>
      </c>
    </row>
    <row r="216" spans="2:7" x14ac:dyDescent="0.25">
      <c r="B216" s="31"/>
      <c r="C216" s="7" t="str">
        <f>IF(ISNA(VLOOKUP(Tableau1[[#This Row],[MA No.]],'Liste AMM Biocontrôle'!$B$2:$F$50000,4,FALSE)),"Other",VLOOKUP(Tableau1[[#This Row],[MA No.]],'Liste AMM Biocontrôle'!$B$2:$F$50000,4,FALSE))</f>
        <v>Other</v>
      </c>
      <c r="E216" s="5"/>
      <c r="F216" s="11">
        <f>IF(Tableau1[[#This Row],[Nature (Biocontrol or other)]]="Biocontrol",Tableau1[[#This Row],[Pretax Turnover]]*Taux!$B$2,Tableau1[[#This Row],[Pretax Turnover]]*Taux!$B$1)</f>
        <v>0</v>
      </c>
      <c r="G216" s="11">
        <f>IF(Tableau1[[#This Row],[Amount of Tax]]&lt;100,0,Tableau1[[#This Row],[Amount of Tax]])</f>
        <v>0</v>
      </c>
    </row>
    <row r="217" spans="2:7" x14ac:dyDescent="0.25">
      <c r="B217" s="31"/>
      <c r="C217" s="7" t="str">
        <f>IF(ISNA(VLOOKUP(Tableau1[[#This Row],[MA No.]],'Liste AMM Biocontrôle'!$B$2:$F$50000,4,FALSE)),"Other",VLOOKUP(Tableau1[[#This Row],[MA No.]],'Liste AMM Biocontrôle'!$B$2:$F$50000,4,FALSE))</f>
        <v>Other</v>
      </c>
      <c r="E217" s="5"/>
      <c r="F217" s="11">
        <f>IF(Tableau1[[#This Row],[Nature (Biocontrol or other)]]="Biocontrol",Tableau1[[#This Row],[Pretax Turnover]]*Taux!$B$2,Tableau1[[#This Row],[Pretax Turnover]]*Taux!$B$1)</f>
        <v>0</v>
      </c>
      <c r="G217" s="11">
        <f>IF(Tableau1[[#This Row],[Amount of Tax]]&lt;100,0,Tableau1[[#This Row],[Amount of Tax]])</f>
        <v>0</v>
      </c>
    </row>
    <row r="218" spans="2:7" x14ac:dyDescent="0.25">
      <c r="B218" s="31"/>
      <c r="C218" s="7" t="str">
        <f>IF(ISNA(VLOOKUP(Tableau1[[#This Row],[MA No.]],'Liste AMM Biocontrôle'!$B$2:$F$50000,4,FALSE)),"Other",VLOOKUP(Tableau1[[#This Row],[MA No.]],'Liste AMM Biocontrôle'!$B$2:$F$50000,4,FALSE))</f>
        <v>Other</v>
      </c>
      <c r="E218" s="5"/>
      <c r="F218" s="11">
        <f>IF(Tableau1[[#This Row],[Nature (Biocontrol or other)]]="Biocontrol",Tableau1[[#This Row],[Pretax Turnover]]*Taux!$B$2,Tableau1[[#This Row],[Pretax Turnover]]*Taux!$B$1)</f>
        <v>0</v>
      </c>
      <c r="G218" s="11">
        <f>IF(Tableau1[[#This Row],[Amount of Tax]]&lt;100,0,Tableau1[[#This Row],[Amount of Tax]])</f>
        <v>0</v>
      </c>
    </row>
    <row r="219" spans="2:7" x14ac:dyDescent="0.25">
      <c r="B219" s="31"/>
      <c r="C219" s="7" t="str">
        <f>IF(ISNA(VLOOKUP(Tableau1[[#This Row],[MA No.]],'Liste AMM Biocontrôle'!$B$2:$F$50000,4,FALSE)),"Other",VLOOKUP(Tableau1[[#This Row],[MA No.]],'Liste AMM Biocontrôle'!$B$2:$F$50000,4,FALSE))</f>
        <v>Other</v>
      </c>
      <c r="E219" s="5"/>
      <c r="F219" s="11">
        <f>IF(Tableau1[[#This Row],[Nature (Biocontrol or other)]]="Biocontrol",Tableau1[[#This Row],[Pretax Turnover]]*Taux!$B$2,Tableau1[[#This Row],[Pretax Turnover]]*Taux!$B$1)</f>
        <v>0</v>
      </c>
      <c r="G219" s="11">
        <f>IF(Tableau1[[#This Row],[Amount of Tax]]&lt;100,0,Tableau1[[#This Row],[Amount of Tax]])</f>
        <v>0</v>
      </c>
    </row>
    <row r="220" spans="2:7" x14ac:dyDescent="0.25">
      <c r="B220" s="31"/>
      <c r="C220" s="7" t="str">
        <f>IF(ISNA(VLOOKUP(Tableau1[[#This Row],[MA No.]],'Liste AMM Biocontrôle'!$B$2:$F$50000,4,FALSE)),"Other",VLOOKUP(Tableau1[[#This Row],[MA No.]],'Liste AMM Biocontrôle'!$B$2:$F$50000,4,FALSE))</f>
        <v>Other</v>
      </c>
      <c r="E220" s="5"/>
      <c r="F220" s="11">
        <f>IF(Tableau1[[#This Row],[Nature (Biocontrol or other)]]="Biocontrol",Tableau1[[#This Row],[Pretax Turnover]]*Taux!$B$2,Tableau1[[#This Row],[Pretax Turnover]]*Taux!$B$1)</f>
        <v>0</v>
      </c>
      <c r="G220" s="11">
        <f>IF(Tableau1[[#This Row],[Amount of Tax]]&lt;100,0,Tableau1[[#This Row],[Amount of Tax]])</f>
        <v>0</v>
      </c>
    </row>
    <row r="221" spans="2:7" x14ac:dyDescent="0.25">
      <c r="B221" s="31"/>
      <c r="C221" s="7" t="str">
        <f>IF(ISNA(VLOOKUP(Tableau1[[#This Row],[MA No.]],'Liste AMM Biocontrôle'!$B$2:$F$50000,4,FALSE)),"Other",VLOOKUP(Tableau1[[#This Row],[MA No.]],'Liste AMM Biocontrôle'!$B$2:$F$50000,4,FALSE))</f>
        <v>Other</v>
      </c>
      <c r="E221" s="5"/>
      <c r="F221" s="11">
        <f>IF(Tableau1[[#This Row],[Nature (Biocontrol or other)]]="Biocontrol",Tableau1[[#This Row],[Pretax Turnover]]*Taux!$B$2,Tableau1[[#This Row],[Pretax Turnover]]*Taux!$B$1)</f>
        <v>0</v>
      </c>
      <c r="G221" s="11">
        <f>IF(Tableau1[[#This Row],[Amount of Tax]]&lt;100,0,Tableau1[[#This Row],[Amount of Tax]])</f>
        <v>0</v>
      </c>
    </row>
    <row r="222" spans="2:7" x14ac:dyDescent="0.25">
      <c r="B222" s="31"/>
      <c r="C222" s="7" t="str">
        <f>IF(ISNA(VLOOKUP(Tableau1[[#This Row],[MA No.]],'Liste AMM Biocontrôle'!$B$2:$F$50000,4,FALSE)),"Other",VLOOKUP(Tableau1[[#This Row],[MA No.]],'Liste AMM Biocontrôle'!$B$2:$F$50000,4,FALSE))</f>
        <v>Other</v>
      </c>
      <c r="E222" s="5"/>
      <c r="F222" s="11">
        <f>IF(Tableau1[[#This Row],[Nature (Biocontrol or other)]]="Biocontrol",Tableau1[[#This Row],[Pretax Turnover]]*Taux!$B$2,Tableau1[[#This Row],[Pretax Turnover]]*Taux!$B$1)</f>
        <v>0</v>
      </c>
      <c r="G222" s="11">
        <f>IF(Tableau1[[#This Row],[Amount of Tax]]&lt;100,0,Tableau1[[#This Row],[Amount of Tax]])</f>
        <v>0</v>
      </c>
    </row>
    <row r="223" spans="2:7" x14ac:dyDescent="0.25">
      <c r="B223" s="31"/>
      <c r="C223" s="7" t="str">
        <f>IF(ISNA(VLOOKUP(Tableau1[[#This Row],[MA No.]],'Liste AMM Biocontrôle'!$B$2:$F$50000,4,FALSE)),"Other",VLOOKUP(Tableau1[[#This Row],[MA No.]],'Liste AMM Biocontrôle'!$B$2:$F$50000,4,FALSE))</f>
        <v>Other</v>
      </c>
      <c r="E223" s="5"/>
      <c r="F223" s="11">
        <f>IF(Tableau1[[#This Row],[Nature (Biocontrol or other)]]="Biocontrol",Tableau1[[#This Row],[Pretax Turnover]]*Taux!$B$2,Tableau1[[#This Row],[Pretax Turnover]]*Taux!$B$1)</f>
        <v>0</v>
      </c>
      <c r="G223" s="11">
        <f>IF(Tableau1[[#This Row],[Amount of Tax]]&lt;100,0,Tableau1[[#This Row],[Amount of Tax]])</f>
        <v>0</v>
      </c>
    </row>
    <row r="224" spans="2:7" x14ac:dyDescent="0.25">
      <c r="B224" s="31"/>
      <c r="C224" s="7" t="str">
        <f>IF(ISNA(VLOOKUP(Tableau1[[#This Row],[MA No.]],'Liste AMM Biocontrôle'!$B$2:$F$50000,4,FALSE)),"Other",VLOOKUP(Tableau1[[#This Row],[MA No.]],'Liste AMM Biocontrôle'!$B$2:$F$50000,4,FALSE))</f>
        <v>Other</v>
      </c>
      <c r="E224" s="5"/>
      <c r="F224" s="11">
        <f>IF(Tableau1[[#This Row],[Nature (Biocontrol or other)]]="Biocontrol",Tableau1[[#This Row],[Pretax Turnover]]*Taux!$B$2,Tableau1[[#This Row],[Pretax Turnover]]*Taux!$B$1)</f>
        <v>0</v>
      </c>
      <c r="G224" s="11">
        <f>IF(Tableau1[[#This Row],[Amount of Tax]]&lt;100,0,Tableau1[[#This Row],[Amount of Tax]])</f>
        <v>0</v>
      </c>
    </row>
    <row r="225" spans="2:7" x14ac:dyDescent="0.25">
      <c r="B225" s="31"/>
      <c r="C225" s="7" t="str">
        <f>IF(ISNA(VLOOKUP(Tableau1[[#This Row],[MA No.]],'Liste AMM Biocontrôle'!$B$2:$F$50000,4,FALSE)),"Other",VLOOKUP(Tableau1[[#This Row],[MA No.]],'Liste AMM Biocontrôle'!$B$2:$F$50000,4,FALSE))</f>
        <v>Other</v>
      </c>
      <c r="E225" s="5"/>
      <c r="F225" s="11">
        <f>IF(Tableau1[[#This Row],[Nature (Biocontrol or other)]]="Biocontrol",Tableau1[[#This Row],[Pretax Turnover]]*Taux!$B$2,Tableau1[[#This Row],[Pretax Turnover]]*Taux!$B$1)</f>
        <v>0</v>
      </c>
      <c r="G225" s="11">
        <f>IF(Tableau1[[#This Row],[Amount of Tax]]&lt;100,0,Tableau1[[#This Row],[Amount of Tax]])</f>
        <v>0</v>
      </c>
    </row>
    <row r="226" spans="2:7" x14ac:dyDescent="0.25">
      <c r="B226" s="31"/>
      <c r="C226" s="7" t="str">
        <f>IF(ISNA(VLOOKUP(Tableau1[[#This Row],[MA No.]],'Liste AMM Biocontrôle'!$B$2:$F$50000,4,FALSE)),"Other",VLOOKUP(Tableau1[[#This Row],[MA No.]],'Liste AMM Biocontrôle'!$B$2:$F$50000,4,FALSE))</f>
        <v>Other</v>
      </c>
      <c r="E226" s="5"/>
      <c r="F226" s="11">
        <f>IF(Tableau1[[#This Row],[Nature (Biocontrol or other)]]="Biocontrol",Tableau1[[#This Row],[Pretax Turnover]]*Taux!$B$2,Tableau1[[#This Row],[Pretax Turnover]]*Taux!$B$1)</f>
        <v>0</v>
      </c>
      <c r="G226" s="11">
        <f>IF(Tableau1[[#This Row],[Amount of Tax]]&lt;100,0,Tableau1[[#This Row],[Amount of Tax]])</f>
        <v>0</v>
      </c>
    </row>
    <row r="227" spans="2:7" x14ac:dyDescent="0.25">
      <c r="B227" s="31"/>
      <c r="C227" s="7" t="str">
        <f>IF(ISNA(VLOOKUP(Tableau1[[#This Row],[MA No.]],'Liste AMM Biocontrôle'!$B$2:$F$50000,4,FALSE)),"Other",VLOOKUP(Tableau1[[#This Row],[MA No.]],'Liste AMM Biocontrôle'!$B$2:$F$50000,4,FALSE))</f>
        <v>Other</v>
      </c>
      <c r="E227" s="5"/>
      <c r="F227" s="11">
        <f>IF(Tableau1[[#This Row],[Nature (Biocontrol or other)]]="Biocontrol",Tableau1[[#This Row],[Pretax Turnover]]*Taux!$B$2,Tableau1[[#This Row],[Pretax Turnover]]*Taux!$B$1)</f>
        <v>0</v>
      </c>
      <c r="G227" s="11">
        <f>IF(Tableau1[[#This Row],[Amount of Tax]]&lt;100,0,Tableau1[[#This Row],[Amount of Tax]])</f>
        <v>0</v>
      </c>
    </row>
    <row r="228" spans="2:7" x14ac:dyDescent="0.25">
      <c r="B228" s="31"/>
      <c r="C228" s="7" t="str">
        <f>IF(ISNA(VLOOKUP(Tableau1[[#This Row],[MA No.]],'Liste AMM Biocontrôle'!$B$2:$F$50000,4,FALSE)),"Other",VLOOKUP(Tableau1[[#This Row],[MA No.]],'Liste AMM Biocontrôle'!$B$2:$F$50000,4,FALSE))</f>
        <v>Other</v>
      </c>
      <c r="E228" s="5"/>
      <c r="F228" s="11">
        <f>IF(Tableau1[[#This Row],[Nature (Biocontrol or other)]]="Biocontrol",Tableau1[[#This Row],[Pretax Turnover]]*Taux!$B$2,Tableau1[[#This Row],[Pretax Turnover]]*Taux!$B$1)</f>
        <v>0</v>
      </c>
      <c r="G228" s="11">
        <f>IF(Tableau1[[#This Row],[Amount of Tax]]&lt;100,0,Tableau1[[#This Row],[Amount of Tax]])</f>
        <v>0</v>
      </c>
    </row>
    <row r="229" spans="2:7" x14ac:dyDescent="0.25">
      <c r="B229" s="31"/>
      <c r="C229" s="7" t="str">
        <f>IF(ISNA(VLOOKUP(Tableau1[[#This Row],[MA No.]],'Liste AMM Biocontrôle'!$B$2:$F$50000,4,FALSE)),"Other",VLOOKUP(Tableau1[[#This Row],[MA No.]],'Liste AMM Biocontrôle'!$B$2:$F$50000,4,FALSE))</f>
        <v>Other</v>
      </c>
      <c r="E229" s="5"/>
      <c r="F229" s="11">
        <f>IF(Tableau1[[#This Row],[Nature (Biocontrol or other)]]="Biocontrol",Tableau1[[#This Row],[Pretax Turnover]]*Taux!$B$2,Tableau1[[#This Row],[Pretax Turnover]]*Taux!$B$1)</f>
        <v>0</v>
      </c>
      <c r="G229" s="11">
        <f>IF(Tableau1[[#This Row],[Amount of Tax]]&lt;100,0,Tableau1[[#This Row],[Amount of Tax]])</f>
        <v>0</v>
      </c>
    </row>
    <row r="230" spans="2:7" x14ac:dyDescent="0.25">
      <c r="B230" s="31"/>
      <c r="C230" s="7" t="str">
        <f>IF(ISNA(VLOOKUP(Tableau1[[#This Row],[MA No.]],'Liste AMM Biocontrôle'!$B$2:$F$50000,4,FALSE)),"Other",VLOOKUP(Tableau1[[#This Row],[MA No.]],'Liste AMM Biocontrôle'!$B$2:$F$50000,4,FALSE))</f>
        <v>Other</v>
      </c>
      <c r="E230" s="5"/>
      <c r="F230" s="11">
        <f>IF(Tableau1[[#This Row],[Nature (Biocontrol or other)]]="Biocontrol",Tableau1[[#This Row],[Pretax Turnover]]*Taux!$B$2,Tableau1[[#This Row],[Pretax Turnover]]*Taux!$B$1)</f>
        <v>0</v>
      </c>
      <c r="G230" s="11">
        <f>IF(Tableau1[[#This Row],[Amount of Tax]]&lt;100,0,Tableau1[[#This Row],[Amount of Tax]])</f>
        <v>0</v>
      </c>
    </row>
    <row r="231" spans="2:7" x14ac:dyDescent="0.25">
      <c r="B231" s="31"/>
      <c r="C231" s="7" t="str">
        <f>IF(ISNA(VLOOKUP(Tableau1[[#This Row],[MA No.]],'Liste AMM Biocontrôle'!$B$2:$F$50000,4,FALSE)),"Other",VLOOKUP(Tableau1[[#This Row],[MA No.]],'Liste AMM Biocontrôle'!$B$2:$F$50000,4,FALSE))</f>
        <v>Other</v>
      </c>
      <c r="E231" s="5"/>
      <c r="F231" s="11">
        <f>IF(Tableau1[[#This Row],[Nature (Biocontrol or other)]]="Biocontrol",Tableau1[[#This Row],[Pretax Turnover]]*Taux!$B$2,Tableau1[[#This Row],[Pretax Turnover]]*Taux!$B$1)</f>
        <v>0</v>
      </c>
      <c r="G231" s="11">
        <f>IF(Tableau1[[#This Row],[Amount of Tax]]&lt;100,0,Tableau1[[#This Row],[Amount of Tax]])</f>
        <v>0</v>
      </c>
    </row>
    <row r="232" spans="2:7" x14ac:dyDescent="0.25">
      <c r="B232" s="31"/>
      <c r="C232" s="7" t="str">
        <f>IF(ISNA(VLOOKUP(Tableau1[[#This Row],[MA No.]],'Liste AMM Biocontrôle'!$B$2:$F$50000,4,FALSE)),"Other",VLOOKUP(Tableau1[[#This Row],[MA No.]],'Liste AMM Biocontrôle'!$B$2:$F$50000,4,FALSE))</f>
        <v>Other</v>
      </c>
      <c r="E232" s="5"/>
      <c r="F232" s="11">
        <f>IF(Tableau1[[#This Row],[Nature (Biocontrol or other)]]="Biocontrol",Tableau1[[#This Row],[Pretax Turnover]]*Taux!$B$2,Tableau1[[#This Row],[Pretax Turnover]]*Taux!$B$1)</f>
        <v>0</v>
      </c>
      <c r="G232" s="11">
        <f>IF(Tableau1[[#This Row],[Amount of Tax]]&lt;100,0,Tableau1[[#This Row],[Amount of Tax]])</f>
        <v>0</v>
      </c>
    </row>
    <row r="233" spans="2:7" x14ac:dyDescent="0.25">
      <c r="B233" s="31"/>
      <c r="C233" s="7" t="str">
        <f>IF(ISNA(VLOOKUP(Tableau1[[#This Row],[MA No.]],'Liste AMM Biocontrôle'!$B$2:$F$50000,4,FALSE)),"Other",VLOOKUP(Tableau1[[#This Row],[MA No.]],'Liste AMM Biocontrôle'!$B$2:$F$50000,4,FALSE))</f>
        <v>Other</v>
      </c>
      <c r="E233" s="5"/>
      <c r="F233" s="11">
        <f>IF(Tableau1[[#This Row],[Nature (Biocontrol or other)]]="Biocontrol",Tableau1[[#This Row],[Pretax Turnover]]*Taux!$B$2,Tableau1[[#This Row],[Pretax Turnover]]*Taux!$B$1)</f>
        <v>0</v>
      </c>
      <c r="G233" s="11">
        <f>IF(Tableau1[[#This Row],[Amount of Tax]]&lt;100,0,Tableau1[[#This Row],[Amount of Tax]])</f>
        <v>0</v>
      </c>
    </row>
    <row r="234" spans="2:7" x14ac:dyDescent="0.25">
      <c r="B234" s="31"/>
      <c r="C234" s="7" t="str">
        <f>IF(ISNA(VLOOKUP(Tableau1[[#This Row],[MA No.]],'Liste AMM Biocontrôle'!$B$2:$F$50000,4,FALSE)),"Other",VLOOKUP(Tableau1[[#This Row],[MA No.]],'Liste AMM Biocontrôle'!$B$2:$F$50000,4,FALSE))</f>
        <v>Other</v>
      </c>
      <c r="E234" s="5"/>
      <c r="F234" s="11">
        <f>IF(Tableau1[[#This Row],[Nature (Biocontrol or other)]]="Biocontrol",Tableau1[[#This Row],[Pretax Turnover]]*Taux!$B$2,Tableau1[[#This Row],[Pretax Turnover]]*Taux!$B$1)</f>
        <v>0</v>
      </c>
      <c r="G234" s="11">
        <f>IF(Tableau1[[#This Row],[Amount of Tax]]&lt;100,0,Tableau1[[#This Row],[Amount of Tax]])</f>
        <v>0</v>
      </c>
    </row>
    <row r="235" spans="2:7" x14ac:dyDescent="0.25">
      <c r="B235" s="31"/>
      <c r="C235" s="7" t="str">
        <f>IF(ISNA(VLOOKUP(Tableau1[[#This Row],[MA No.]],'Liste AMM Biocontrôle'!$B$2:$F$50000,4,FALSE)),"Other",VLOOKUP(Tableau1[[#This Row],[MA No.]],'Liste AMM Biocontrôle'!$B$2:$F$50000,4,FALSE))</f>
        <v>Other</v>
      </c>
      <c r="E235" s="5"/>
      <c r="F235" s="11">
        <f>IF(Tableau1[[#This Row],[Nature (Biocontrol or other)]]="Biocontrol",Tableau1[[#This Row],[Pretax Turnover]]*Taux!$B$2,Tableau1[[#This Row],[Pretax Turnover]]*Taux!$B$1)</f>
        <v>0</v>
      </c>
      <c r="G235" s="11">
        <f>IF(Tableau1[[#This Row],[Amount of Tax]]&lt;100,0,Tableau1[[#This Row],[Amount of Tax]])</f>
        <v>0</v>
      </c>
    </row>
    <row r="236" spans="2:7" x14ac:dyDescent="0.25">
      <c r="B236" s="31"/>
      <c r="C236" s="7" t="str">
        <f>IF(ISNA(VLOOKUP(Tableau1[[#This Row],[MA No.]],'Liste AMM Biocontrôle'!$B$2:$F$50000,4,FALSE)),"Other",VLOOKUP(Tableau1[[#This Row],[MA No.]],'Liste AMM Biocontrôle'!$B$2:$F$50000,4,FALSE))</f>
        <v>Other</v>
      </c>
      <c r="E236" s="5"/>
      <c r="F236" s="11">
        <f>IF(Tableau1[[#This Row],[Nature (Biocontrol or other)]]="Biocontrol",Tableau1[[#This Row],[Pretax Turnover]]*Taux!$B$2,Tableau1[[#This Row],[Pretax Turnover]]*Taux!$B$1)</f>
        <v>0</v>
      </c>
      <c r="G236" s="11">
        <f>IF(Tableau1[[#This Row],[Amount of Tax]]&lt;100,0,Tableau1[[#This Row],[Amount of Tax]])</f>
        <v>0</v>
      </c>
    </row>
    <row r="237" spans="2:7" x14ac:dyDescent="0.25">
      <c r="B237" s="31"/>
      <c r="C237" s="7" t="str">
        <f>IF(ISNA(VLOOKUP(Tableau1[[#This Row],[MA No.]],'Liste AMM Biocontrôle'!$B$2:$F$50000,4,FALSE)),"Other",VLOOKUP(Tableau1[[#This Row],[MA No.]],'Liste AMM Biocontrôle'!$B$2:$F$50000,4,FALSE))</f>
        <v>Other</v>
      </c>
      <c r="E237" s="5"/>
      <c r="F237" s="11">
        <f>IF(Tableau1[[#This Row],[Nature (Biocontrol or other)]]="Biocontrol",Tableau1[[#This Row],[Pretax Turnover]]*Taux!$B$2,Tableau1[[#This Row],[Pretax Turnover]]*Taux!$B$1)</f>
        <v>0</v>
      </c>
      <c r="G237" s="11">
        <f>IF(Tableau1[[#This Row],[Amount of Tax]]&lt;100,0,Tableau1[[#This Row],[Amount of Tax]])</f>
        <v>0</v>
      </c>
    </row>
    <row r="238" spans="2:7" x14ac:dyDescent="0.25">
      <c r="B238" s="31"/>
      <c r="C238" s="7" t="str">
        <f>IF(ISNA(VLOOKUP(Tableau1[[#This Row],[MA No.]],'Liste AMM Biocontrôle'!$B$2:$F$50000,4,FALSE)),"Other",VLOOKUP(Tableau1[[#This Row],[MA No.]],'Liste AMM Biocontrôle'!$B$2:$F$50000,4,FALSE))</f>
        <v>Other</v>
      </c>
      <c r="E238" s="5"/>
      <c r="F238" s="11">
        <f>IF(Tableau1[[#This Row],[Nature (Biocontrol or other)]]="Biocontrol",Tableau1[[#This Row],[Pretax Turnover]]*Taux!$B$2,Tableau1[[#This Row],[Pretax Turnover]]*Taux!$B$1)</f>
        <v>0</v>
      </c>
      <c r="G238" s="11">
        <f>IF(Tableau1[[#This Row],[Amount of Tax]]&lt;100,0,Tableau1[[#This Row],[Amount of Tax]])</f>
        <v>0</v>
      </c>
    </row>
    <row r="239" spans="2:7" x14ac:dyDescent="0.25">
      <c r="B239" s="31"/>
      <c r="C239" s="7" t="str">
        <f>IF(ISNA(VLOOKUP(Tableau1[[#This Row],[MA No.]],'Liste AMM Biocontrôle'!$B$2:$F$50000,4,FALSE)),"Other",VLOOKUP(Tableau1[[#This Row],[MA No.]],'Liste AMM Biocontrôle'!$B$2:$F$50000,4,FALSE))</f>
        <v>Other</v>
      </c>
      <c r="E239" s="5"/>
      <c r="F239" s="11">
        <f>IF(Tableau1[[#This Row],[Nature (Biocontrol or other)]]="Biocontrol",Tableau1[[#This Row],[Pretax Turnover]]*Taux!$B$2,Tableau1[[#This Row],[Pretax Turnover]]*Taux!$B$1)</f>
        <v>0</v>
      </c>
      <c r="G239" s="11">
        <f>IF(Tableau1[[#This Row],[Amount of Tax]]&lt;100,0,Tableau1[[#This Row],[Amount of Tax]])</f>
        <v>0</v>
      </c>
    </row>
    <row r="240" spans="2:7" x14ac:dyDescent="0.25">
      <c r="B240" s="31"/>
      <c r="C240" s="7" t="str">
        <f>IF(ISNA(VLOOKUP(Tableau1[[#This Row],[MA No.]],'Liste AMM Biocontrôle'!$B$2:$F$50000,4,FALSE)),"Other",VLOOKUP(Tableau1[[#This Row],[MA No.]],'Liste AMM Biocontrôle'!$B$2:$F$50000,4,FALSE))</f>
        <v>Other</v>
      </c>
      <c r="E240" s="5"/>
      <c r="F240" s="11">
        <f>IF(Tableau1[[#This Row],[Nature (Biocontrol or other)]]="Biocontrol",Tableau1[[#This Row],[Pretax Turnover]]*Taux!$B$2,Tableau1[[#This Row],[Pretax Turnover]]*Taux!$B$1)</f>
        <v>0</v>
      </c>
      <c r="G240" s="11">
        <f>IF(Tableau1[[#This Row],[Amount of Tax]]&lt;100,0,Tableau1[[#This Row],[Amount of Tax]])</f>
        <v>0</v>
      </c>
    </row>
    <row r="241" spans="2:7" x14ac:dyDescent="0.25">
      <c r="B241" s="31"/>
      <c r="C241" s="7" t="str">
        <f>IF(ISNA(VLOOKUP(Tableau1[[#This Row],[MA No.]],'Liste AMM Biocontrôle'!$B$2:$F$50000,4,FALSE)),"Other",VLOOKUP(Tableau1[[#This Row],[MA No.]],'Liste AMM Biocontrôle'!$B$2:$F$50000,4,FALSE))</f>
        <v>Other</v>
      </c>
      <c r="E241" s="5"/>
      <c r="F241" s="11">
        <f>IF(Tableau1[[#This Row],[Nature (Biocontrol or other)]]="Biocontrol",Tableau1[[#This Row],[Pretax Turnover]]*Taux!$B$2,Tableau1[[#This Row],[Pretax Turnover]]*Taux!$B$1)</f>
        <v>0</v>
      </c>
      <c r="G241" s="11">
        <f>IF(Tableau1[[#This Row],[Amount of Tax]]&lt;100,0,Tableau1[[#This Row],[Amount of Tax]])</f>
        <v>0</v>
      </c>
    </row>
    <row r="242" spans="2:7" x14ac:dyDescent="0.25">
      <c r="B242" s="31"/>
      <c r="C242" s="7" t="str">
        <f>IF(ISNA(VLOOKUP(Tableau1[[#This Row],[MA No.]],'Liste AMM Biocontrôle'!$B$2:$F$50000,4,FALSE)),"Other",VLOOKUP(Tableau1[[#This Row],[MA No.]],'Liste AMM Biocontrôle'!$B$2:$F$50000,4,FALSE))</f>
        <v>Other</v>
      </c>
      <c r="E242" s="5"/>
      <c r="F242" s="11">
        <f>IF(Tableau1[[#This Row],[Nature (Biocontrol or other)]]="Biocontrol",Tableau1[[#This Row],[Pretax Turnover]]*Taux!$B$2,Tableau1[[#This Row],[Pretax Turnover]]*Taux!$B$1)</f>
        <v>0</v>
      </c>
      <c r="G242" s="11">
        <f>IF(Tableau1[[#This Row],[Amount of Tax]]&lt;100,0,Tableau1[[#This Row],[Amount of Tax]])</f>
        <v>0</v>
      </c>
    </row>
    <row r="243" spans="2:7" x14ac:dyDescent="0.25">
      <c r="B243" s="31"/>
      <c r="C243" s="7" t="str">
        <f>IF(ISNA(VLOOKUP(Tableau1[[#This Row],[MA No.]],'Liste AMM Biocontrôle'!$B$2:$F$50000,4,FALSE)),"Other",VLOOKUP(Tableau1[[#This Row],[MA No.]],'Liste AMM Biocontrôle'!$B$2:$F$50000,4,FALSE))</f>
        <v>Other</v>
      </c>
      <c r="E243" s="5"/>
      <c r="F243" s="11">
        <f>IF(Tableau1[[#This Row],[Nature (Biocontrol or other)]]="Biocontrol",Tableau1[[#This Row],[Pretax Turnover]]*Taux!$B$2,Tableau1[[#This Row],[Pretax Turnover]]*Taux!$B$1)</f>
        <v>0</v>
      </c>
      <c r="G243" s="11">
        <f>IF(Tableau1[[#This Row],[Amount of Tax]]&lt;100,0,Tableau1[[#This Row],[Amount of Tax]])</f>
        <v>0</v>
      </c>
    </row>
    <row r="244" spans="2:7" x14ac:dyDescent="0.25">
      <c r="B244" s="31"/>
      <c r="C244" s="7" t="str">
        <f>IF(ISNA(VLOOKUP(Tableau1[[#This Row],[MA No.]],'Liste AMM Biocontrôle'!$B$2:$F$50000,4,FALSE)),"Other",VLOOKUP(Tableau1[[#This Row],[MA No.]],'Liste AMM Biocontrôle'!$B$2:$F$50000,4,FALSE))</f>
        <v>Other</v>
      </c>
      <c r="E244" s="5"/>
      <c r="F244" s="11">
        <f>IF(Tableau1[[#This Row],[Nature (Biocontrol or other)]]="Biocontrol",Tableau1[[#This Row],[Pretax Turnover]]*Taux!$B$2,Tableau1[[#This Row],[Pretax Turnover]]*Taux!$B$1)</f>
        <v>0</v>
      </c>
      <c r="G244" s="11">
        <f>IF(Tableau1[[#This Row],[Amount of Tax]]&lt;100,0,Tableau1[[#This Row],[Amount of Tax]])</f>
        <v>0</v>
      </c>
    </row>
    <row r="245" spans="2:7" x14ac:dyDescent="0.25">
      <c r="B245" s="31"/>
      <c r="C245" s="7" t="str">
        <f>IF(ISNA(VLOOKUP(Tableau1[[#This Row],[MA No.]],'Liste AMM Biocontrôle'!$B$2:$F$50000,4,FALSE)),"Other",VLOOKUP(Tableau1[[#This Row],[MA No.]],'Liste AMM Biocontrôle'!$B$2:$F$50000,4,FALSE))</f>
        <v>Other</v>
      </c>
      <c r="E245" s="5"/>
      <c r="F245" s="11">
        <f>IF(Tableau1[[#This Row],[Nature (Biocontrol or other)]]="Biocontrol",Tableau1[[#This Row],[Pretax Turnover]]*Taux!$B$2,Tableau1[[#This Row],[Pretax Turnover]]*Taux!$B$1)</f>
        <v>0</v>
      </c>
      <c r="G245" s="11">
        <f>IF(Tableau1[[#This Row],[Amount of Tax]]&lt;100,0,Tableau1[[#This Row],[Amount of Tax]])</f>
        <v>0</v>
      </c>
    </row>
    <row r="246" spans="2:7" x14ac:dyDescent="0.25">
      <c r="B246" s="31"/>
      <c r="C246" s="7" t="str">
        <f>IF(ISNA(VLOOKUP(Tableau1[[#This Row],[MA No.]],'Liste AMM Biocontrôle'!$B$2:$F$50000,4,FALSE)),"Other",VLOOKUP(Tableau1[[#This Row],[MA No.]],'Liste AMM Biocontrôle'!$B$2:$F$50000,4,FALSE))</f>
        <v>Other</v>
      </c>
      <c r="E246" s="5"/>
      <c r="F246" s="11">
        <f>IF(Tableau1[[#This Row],[Nature (Biocontrol or other)]]="Biocontrol",Tableau1[[#This Row],[Pretax Turnover]]*Taux!$B$2,Tableau1[[#This Row],[Pretax Turnover]]*Taux!$B$1)</f>
        <v>0</v>
      </c>
      <c r="G246" s="11">
        <f>IF(Tableau1[[#This Row],[Amount of Tax]]&lt;100,0,Tableau1[[#This Row],[Amount of Tax]])</f>
        <v>0</v>
      </c>
    </row>
    <row r="247" spans="2:7" x14ac:dyDescent="0.25">
      <c r="B247" s="31"/>
      <c r="C247" s="7" t="str">
        <f>IF(ISNA(VLOOKUP(Tableau1[[#This Row],[MA No.]],'Liste AMM Biocontrôle'!$B$2:$F$50000,4,FALSE)),"Other",VLOOKUP(Tableau1[[#This Row],[MA No.]],'Liste AMM Biocontrôle'!$B$2:$F$50000,4,FALSE))</f>
        <v>Other</v>
      </c>
      <c r="E247" s="5"/>
      <c r="F247" s="11">
        <f>IF(Tableau1[[#This Row],[Nature (Biocontrol or other)]]="Biocontrol",Tableau1[[#This Row],[Pretax Turnover]]*Taux!$B$2,Tableau1[[#This Row],[Pretax Turnover]]*Taux!$B$1)</f>
        <v>0</v>
      </c>
      <c r="G247" s="11">
        <f>IF(Tableau1[[#This Row],[Amount of Tax]]&lt;100,0,Tableau1[[#This Row],[Amount of Tax]])</f>
        <v>0</v>
      </c>
    </row>
    <row r="248" spans="2:7" x14ac:dyDescent="0.25">
      <c r="B248" s="31"/>
      <c r="C248" s="7" t="str">
        <f>IF(ISNA(VLOOKUP(Tableau1[[#This Row],[MA No.]],'Liste AMM Biocontrôle'!$B$2:$F$50000,4,FALSE)),"Other",VLOOKUP(Tableau1[[#This Row],[MA No.]],'Liste AMM Biocontrôle'!$B$2:$F$50000,4,FALSE))</f>
        <v>Other</v>
      </c>
      <c r="E248" s="5"/>
      <c r="F248" s="11">
        <f>IF(Tableau1[[#This Row],[Nature (Biocontrol or other)]]="Biocontrol",Tableau1[[#This Row],[Pretax Turnover]]*Taux!$B$2,Tableau1[[#This Row],[Pretax Turnover]]*Taux!$B$1)</f>
        <v>0</v>
      </c>
      <c r="G248" s="11">
        <f>IF(Tableau1[[#This Row],[Amount of Tax]]&lt;100,0,Tableau1[[#This Row],[Amount of Tax]])</f>
        <v>0</v>
      </c>
    </row>
    <row r="249" spans="2:7" x14ac:dyDescent="0.25">
      <c r="B249" s="31"/>
      <c r="C249" s="7" t="str">
        <f>IF(ISNA(VLOOKUP(Tableau1[[#This Row],[MA No.]],'Liste AMM Biocontrôle'!$B$2:$F$50000,4,FALSE)),"Other",VLOOKUP(Tableau1[[#This Row],[MA No.]],'Liste AMM Biocontrôle'!$B$2:$F$50000,4,FALSE))</f>
        <v>Other</v>
      </c>
      <c r="E249" s="5"/>
      <c r="F249" s="11">
        <f>IF(Tableau1[[#This Row],[Nature (Biocontrol or other)]]="Biocontrol",Tableau1[[#This Row],[Pretax Turnover]]*Taux!$B$2,Tableau1[[#This Row],[Pretax Turnover]]*Taux!$B$1)</f>
        <v>0</v>
      </c>
      <c r="G249" s="11">
        <f>IF(Tableau1[[#This Row],[Amount of Tax]]&lt;100,0,Tableau1[[#This Row],[Amount of Tax]])</f>
        <v>0</v>
      </c>
    </row>
    <row r="250" spans="2:7" x14ac:dyDescent="0.25">
      <c r="B250" s="31"/>
      <c r="C250" s="7" t="str">
        <f>IF(ISNA(VLOOKUP(Tableau1[[#This Row],[MA No.]],'Liste AMM Biocontrôle'!$B$2:$F$50000,4,FALSE)),"Other",VLOOKUP(Tableau1[[#This Row],[MA No.]],'Liste AMM Biocontrôle'!$B$2:$F$50000,4,FALSE))</f>
        <v>Other</v>
      </c>
      <c r="E250" s="5"/>
      <c r="F250" s="11">
        <f>IF(Tableau1[[#This Row],[Nature (Biocontrol or other)]]="Biocontrol",Tableau1[[#This Row],[Pretax Turnover]]*Taux!$B$2,Tableau1[[#This Row],[Pretax Turnover]]*Taux!$B$1)</f>
        <v>0</v>
      </c>
      <c r="G250" s="11">
        <f>IF(Tableau1[[#This Row],[Amount of Tax]]&lt;100,0,Tableau1[[#This Row],[Amount of Tax]])</f>
        <v>0</v>
      </c>
    </row>
    <row r="251" spans="2:7" x14ac:dyDescent="0.25">
      <c r="B251" s="31"/>
      <c r="C251" s="7" t="str">
        <f>IF(ISNA(VLOOKUP(Tableau1[[#This Row],[MA No.]],'Liste AMM Biocontrôle'!$B$2:$F$50000,4,FALSE)),"Other",VLOOKUP(Tableau1[[#This Row],[MA No.]],'Liste AMM Biocontrôle'!$B$2:$F$50000,4,FALSE))</f>
        <v>Other</v>
      </c>
      <c r="E251" s="5"/>
      <c r="F251" s="11">
        <f>IF(Tableau1[[#This Row],[Nature (Biocontrol or other)]]="Biocontrol",Tableau1[[#This Row],[Pretax Turnover]]*Taux!$B$2,Tableau1[[#This Row],[Pretax Turnover]]*Taux!$B$1)</f>
        <v>0</v>
      </c>
      <c r="G251" s="38">
        <f>IF(Tableau1[[#This Row],[Amount of Tax]]&lt;100,0,Tableau1[[#This Row],[Amount of Tax]])</f>
        <v>0</v>
      </c>
    </row>
    <row r="252" spans="2:7" x14ac:dyDescent="0.25">
      <c r="B252" s="31"/>
      <c r="C252" s="7" t="str">
        <f>IF(ISNA(VLOOKUP(Tableau1[[#This Row],[MA No.]],'Liste AMM Biocontrôle'!$B$2:$F$50000,4,FALSE)),"Other",VLOOKUP(Tableau1[[#This Row],[MA No.]],'Liste AMM Biocontrôle'!$B$2:$F$50000,4,FALSE))</f>
        <v>Other</v>
      </c>
      <c r="E252" s="5"/>
      <c r="F252" s="11">
        <f>IF(Tableau1[[#This Row],[Nature (Biocontrol or other)]]="Biocontrol",Tableau1[[#This Row],[Pretax Turnover]]*Taux!$B$2,Tableau1[[#This Row],[Pretax Turnover]]*Taux!$B$1)</f>
        <v>0</v>
      </c>
      <c r="G252" s="38">
        <f>IF(Tableau1[[#This Row],[Amount of Tax]]&lt;100,0,Tableau1[[#This Row],[Amount of Tax]])</f>
        <v>0</v>
      </c>
    </row>
    <row r="253" spans="2:7" x14ac:dyDescent="0.25">
      <c r="B253" s="31"/>
      <c r="C253" s="7" t="str">
        <f>IF(ISNA(VLOOKUP(Tableau1[[#This Row],[MA No.]],'Liste AMM Biocontrôle'!$B$2:$F$50000,4,FALSE)),"Other",VLOOKUP(Tableau1[[#This Row],[MA No.]],'Liste AMM Biocontrôle'!$B$2:$F$50000,4,FALSE))</f>
        <v>Other</v>
      </c>
      <c r="E253" s="5"/>
      <c r="F253" s="11">
        <f>IF(Tableau1[[#This Row],[Nature (Biocontrol or other)]]="Biocontrol",Tableau1[[#This Row],[Pretax Turnover]]*Taux!$B$2,Tableau1[[#This Row],[Pretax Turnover]]*Taux!$B$1)</f>
        <v>0</v>
      </c>
      <c r="G253" s="38">
        <f>IF(Tableau1[[#This Row],[Amount of Tax]]&lt;100,0,Tableau1[[#This Row],[Amount of Tax]])</f>
        <v>0</v>
      </c>
    </row>
    <row r="254" spans="2:7" x14ac:dyDescent="0.25">
      <c r="B254" s="31"/>
      <c r="C254" s="7" t="str">
        <f>IF(ISNA(VLOOKUP(Tableau1[[#This Row],[MA No.]],'Liste AMM Biocontrôle'!$B$2:$F$50000,4,FALSE)),"Other",VLOOKUP(Tableau1[[#This Row],[MA No.]],'Liste AMM Biocontrôle'!$B$2:$F$50000,4,FALSE))</f>
        <v>Other</v>
      </c>
      <c r="E254" s="5"/>
      <c r="F254" s="11">
        <f>IF(Tableau1[[#This Row],[Nature (Biocontrol or other)]]="Biocontrol",Tableau1[[#This Row],[Pretax Turnover]]*Taux!$B$2,Tableau1[[#This Row],[Pretax Turnover]]*Taux!$B$1)</f>
        <v>0</v>
      </c>
      <c r="G254" s="38">
        <f>IF(Tableau1[[#This Row],[Amount of Tax]]&lt;100,0,Tableau1[[#This Row],[Amount of Tax]])</f>
        <v>0</v>
      </c>
    </row>
    <row r="255" spans="2:7" x14ac:dyDescent="0.25">
      <c r="B255" s="31"/>
      <c r="C255" s="7" t="str">
        <f>IF(ISNA(VLOOKUP(Tableau1[[#This Row],[MA No.]],'Liste AMM Biocontrôle'!$B$2:$F$50000,4,FALSE)),"Other",VLOOKUP(Tableau1[[#This Row],[MA No.]],'Liste AMM Biocontrôle'!$B$2:$F$50000,4,FALSE))</f>
        <v>Other</v>
      </c>
      <c r="E255" s="5"/>
      <c r="F255" s="11">
        <f>IF(Tableau1[[#This Row],[Nature (Biocontrol or other)]]="Biocontrol",Tableau1[[#This Row],[Pretax Turnover]]*Taux!$B$2,Tableau1[[#This Row],[Pretax Turnover]]*Taux!$B$1)</f>
        <v>0</v>
      </c>
      <c r="G255" s="38">
        <f>IF(Tableau1[[#This Row],[Amount of Tax]]&lt;100,0,Tableau1[[#This Row],[Amount of Tax]])</f>
        <v>0</v>
      </c>
    </row>
    <row r="256" spans="2:7" x14ac:dyDescent="0.25">
      <c r="B256" s="31"/>
      <c r="C256" s="7" t="str">
        <f>IF(ISNA(VLOOKUP(Tableau1[[#This Row],[MA No.]],'Liste AMM Biocontrôle'!$B$2:$F$50000,4,FALSE)),"Other",VLOOKUP(Tableau1[[#This Row],[MA No.]],'Liste AMM Biocontrôle'!$B$2:$F$50000,4,FALSE))</f>
        <v>Other</v>
      </c>
      <c r="E256" s="5"/>
      <c r="F256" s="11">
        <f>IF(Tableau1[[#This Row],[Nature (Biocontrol or other)]]="Biocontrol",Tableau1[[#This Row],[Pretax Turnover]]*Taux!$B$2,Tableau1[[#This Row],[Pretax Turnover]]*Taux!$B$1)</f>
        <v>0</v>
      </c>
      <c r="G256" s="38">
        <f>IF(Tableau1[[#This Row],[Amount of Tax]]&lt;100,0,Tableau1[[#This Row],[Amount of Tax]])</f>
        <v>0</v>
      </c>
    </row>
    <row r="257" spans="2:7" x14ac:dyDescent="0.25">
      <c r="B257" s="31"/>
      <c r="C257" s="7" t="str">
        <f>IF(ISNA(VLOOKUP(Tableau1[[#This Row],[MA No.]],'Liste AMM Biocontrôle'!$B$2:$F$50000,4,FALSE)),"Other",VLOOKUP(Tableau1[[#This Row],[MA No.]],'Liste AMM Biocontrôle'!$B$2:$F$50000,4,FALSE))</f>
        <v>Other</v>
      </c>
      <c r="E257" s="5"/>
      <c r="F257" s="11">
        <f>IF(Tableau1[[#This Row],[Nature (Biocontrol or other)]]="Biocontrol",Tableau1[[#This Row],[Pretax Turnover]]*Taux!$B$2,Tableau1[[#This Row],[Pretax Turnover]]*Taux!$B$1)</f>
        <v>0</v>
      </c>
      <c r="G257" s="38">
        <f>IF(Tableau1[[#This Row],[Amount of Tax]]&lt;100,0,Tableau1[[#This Row],[Amount of Tax]])</f>
        <v>0</v>
      </c>
    </row>
    <row r="258" spans="2:7" x14ac:dyDescent="0.25">
      <c r="B258" s="31"/>
      <c r="C258" s="7" t="str">
        <f>IF(ISNA(VLOOKUP(Tableau1[[#This Row],[MA No.]],'Liste AMM Biocontrôle'!$B$2:$F$50000,4,FALSE)),"Other",VLOOKUP(Tableau1[[#This Row],[MA No.]],'Liste AMM Biocontrôle'!$B$2:$F$50000,4,FALSE))</f>
        <v>Other</v>
      </c>
      <c r="E258" s="5"/>
      <c r="F258" s="11">
        <f>IF(Tableau1[[#This Row],[Nature (Biocontrol or other)]]="Biocontrol",Tableau1[[#This Row],[Pretax Turnover]]*Taux!$B$2,Tableau1[[#This Row],[Pretax Turnover]]*Taux!$B$1)</f>
        <v>0</v>
      </c>
      <c r="G258" s="38">
        <f>IF(Tableau1[[#This Row],[Amount of Tax]]&lt;100,0,Tableau1[[#This Row],[Amount of Tax]])</f>
        <v>0</v>
      </c>
    </row>
    <row r="259" spans="2:7" x14ac:dyDescent="0.25">
      <c r="B259" s="31"/>
      <c r="C259" s="7" t="str">
        <f>IF(ISNA(VLOOKUP(Tableau1[[#This Row],[MA No.]],'Liste AMM Biocontrôle'!$B$2:$F$50000,4,FALSE)),"Other",VLOOKUP(Tableau1[[#This Row],[MA No.]],'Liste AMM Biocontrôle'!$B$2:$F$50000,4,FALSE))</f>
        <v>Other</v>
      </c>
      <c r="E259" s="5"/>
      <c r="F259" s="11">
        <f>IF(Tableau1[[#This Row],[Nature (Biocontrol or other)]]="Biocontrol",Tableau1[[#This Row],[Pretax Turnover]]*Taux!$B$2,Tableau1[[#This Row],[Pretax Turnover]]*Taux!$B$1)</f>
        <v>0</v>
      </c>
      <c r="G259" s="38">
        <f>IF(Tableau1[[#This Row],[Amount of Tax]]&lt;100,0,Tableau1[[#This Row],[Amount of Tax]])</f>
        <v>0</v>
      </c>
    </row>
    <row r="260" spans="2:7" x14ac:dyDescent="0.25">
      <c r="B260" s="31"/>
      <c r="C260" s="7" t="str">
        <f>IF(ISNA(VLOOKUP(Tableau1[[#This Row],[MA No.]],'Liste AMM Biocontrôle'!$B$2:$F$50000,4,FALSE)),"Other",VLOOKUP(Tableau1[[#This Row],[MA No.]],'Liste AMM Biocontrôle'!$B$2:$F$50000,4,FALSE))</f>
        <v>Other</v>
      </c>
      <c r="E260" s="5"/>
      <c r="F260" s="11">
        <f>IF(Tableau1[[#This Row],[Nature (Biocontrol or other)]]="Biocontrol",Tableau1[[#This Row],[Pretax Turnover]]*Taux!$B$2,Tableau1[[#This Row],[Pretax Turnover]]*Taux!$B$1)</f>
        <v>0</v>
      </c>
      <c r="G260" s="38">
        <f>IF(Tableau1[[#This Row],[Amount of Tax]]&lt;100,0,Tableau1[[#This Row],[Amount of Tax]])</f>
        <v>0</v>
      </c>
    </row>
    <row r="261" spans="2:7" x14ac:dyDescent="0.25">
      <c r="B261" s="31"/>
      <c r="C261" s="7" t="str">
        <f>IF(ISNA(VLOOKUP(Tableau1[[#This Row],[MA No.]],'Liste AMM Biocontrôle'!$B$2:$F$50000,4,FALSE)),"Other",VLOOKUP(Tableau1[[#This Row],[MA No.]],'Liste AMM Biocontrôle'!$B$2:$F$50000,4,FALSE))</f>
        <v>Other</v>
      </c>
      <c r="E261" s="5"/>
      <c r="F261" s="11">
        <f>IF(Tableau1[[#This Row],[Nature (Biocontrol or other)]]="Biocontrol",Tableau1[[#This Row],[Pretax Turnover]]*Taux!$B$2,Tableau1[[#This Row],[Pretax Turnover]]*Taux!$B$1)</f>
        <v>0</v>
      </c>
      <c r="G261" s="38">
        <f>IF(Tableau1[[#This Row],[Amount of Tax]]&lt;100,0,Tableau1[[#This Row],[Amount of Tax]])</f>
        <v>0</v>
      </c>
    </row>
    <row r="262" spans="2:7" x14ac:dyDescent="0.25">
      <c r="B262" s="31"/>
      <c r="C262" s="7" t="str">
        <f>IF(ISNA(VLOOKUP(Tableau1[[#This Row],[MA No.]],'Liste AMM Biocontrôle'!$B$2:$F$50000,4,FALSE)),"Other",VLOOKUP(Tableau1[[#This Row],[MA No.]],'Liste AMM Biocontrôle'!$B$2:$F$50000,4,FALSE))</f>
        <v>Other</v>
      </c>
      <c r="E262" s="5"/>
      <c r="F262" s="11">
        <f>IF(Tableau1[[#This Row],[Nature (Biocontrol or other)]]="Biocontrol",Tableau1[[#This Row],[Pretax Turnover]]*Taux!$B$2,Tableau1[[#This Row],[Pretax Turnover]]*Taux!$B$1)</f>
        <v>0</v>
      </c>
      <c r="G262" s="38">
        <f>IF(Tableau1[[#This Row],[Amount of Tax]]&lt;100,0,Tableau1[[#This Row],[Amount of Tax]])</f>
        <v>0</v>
      </c>
    </row>
    <row r="263" spans="2:7" x14ac:dyDescent="0.25">
      <c r="B263" s="31"/>
      <c r="C263" s="7" t="str">
        <f>IF(ISNA(VLOOKUP(Tableau1[[#This Row],[MA No.]],'Liste AMM Biocontrôle'!$B$2:$F$50000,4,FALSE)),"Other",VLOOKUP(Tableau1[[#This Row],[MA No.]],'Liste AMM Biocontrôle'!$B$2:$F$50000,4,FALSE))</f>
        <v>Other</v>
      </c>
      <c r="E263" s="5"/>
      <c r="F263" s="11">
        <f>IF(Tableau1[[#This Row],[Nature (Biocontrol or other)]]="Biocontrol",Tableau1[[#This Row],[Pretax Turnover]]*Taux!$B$2,Tableau1[[#This Row],[Pretax Turnover]]*Taux!$B$1)</f>
        <v>0</v>
      </c>
      <c r="G263" s="38">
        <f>IF(Tableau1[[#This Row],[Amount of Tax]]&lt;100,0,Tableau1[[#This Row],[Amount of Tax]])</f>
        <v>0</v>
      </c>
    </row>
    <row r="264" spans="2:7" x14ac:dyDescent="0.25">
      <c r="B264" s="31"/>
      <c r="C264" s="7" t="str">
        <f>IF(ISNA(VLOOKUP(Tableau1[[#This Row],[MA No.]],'Liste AMM Biocontrôle'!$B$2:$F$50000,4,FALSE)),"Other",VLOOKUP(Tableau1[[#This Row],[MA No.]],'Liste AMM Biocontrôle'!$B$2:$F$50000,4,FALSE))</f>
        <v>Other</v>
      </c>
      <c r="E264" s="5"/>
      <c r="F264" s="11">
        <f>IF(Tableau1[[#This Row],[Nature (Biocontrol or other)]]="Biocontrol",Tableau1[[#This Row],[Pretax Turnover]]*Taux!$B$2,Tableau1[[#This Row],[Pretax Turnover]]*Taux!$B$1)</f>
        <v>0</v>
      </c>
      <c r="G264" s="38">
        <f>IF(Tableau1[[#This Row],[Amount of Tax]]&lt;100,0,Tableau1[[#This Row],[Amount of Tax]])</f>
        <v>0</v>
      </c>
    </row>
    <row r="265" spans="2:7" x14ac:dyDescent="0.25">
      <c r="B265" s="31"/>
      <c r="C265" s="7" t="str">
        <f>IF(ISNA(VLOOKUP(Tableau1[[#This Row],[MA No.]],'Liste AMM Biocontrôle'!$B$2:$F$50000,4,FALSE)),"Other",VLOOKUP(Tableau1[[#This Row],[MA No.]],'Liste AMM Biocontrôle'!$B$2:$F$50000,4,FALSE))</f>
        <v>Other</v>
      </c>
      <c r="E265" s="5"/>
      <c r="F265" s="11">
        <f>IF(Tableau1[[#This Row],[Nature (Biocontrol or other)]]="Biocontrol",Tableau1[[#This Row],[Pretax Turnover]]*Taux!$B$2,Tableau1[[#This Row],[Pretax Turnover]]*Taux!$B$1)</f>
        <v>0</v>
      </c>
      <c r="G265" s="38">
        <f>IF(Tableau1[[#This Row],[Amount of Tax]]&lt;100,0,Tableau1[[#This Row],[Amount of Tax]])</f>
        <v>0</v>
      </c>
    </row>
    <row r="266" spans="2:7" x14ac:dyDescent="0.25">
      <c r="B266" s="31"/>
      <c r="C266" s="7" t="str">
        <f>IF(ISNA(VLOOKUP(Tableau1[[#This Row],[MA No.]],'Liste AMM Biocontrôle'!$B$2:$F$50000,4,FALSE)),"Other",VLOOKUP(Tableau1[[#This Row],[MA No.]],'Liste AMM Biocontrôle'!$B$2:$F$50000,4,FALSE))</f>
        <v>Other</v>
      </c>
      <c r="E266" s="5"/>
      <c r="F266" s="11">
        <f>IF(Tableau1[[#This Row],[Nature (Biocontrol or other)]]="Biocontrol",Tableau1[[#This Row],[Pretax Turnover]]*Taux!$B$2,Tableau1[[#This Row],[Pretax Turnover]]*Taux!$B$1)</f>
        <v>0</v>
      </c>
      <c r="G266" s="38">
        <f>IF(Tableau1[[#This Row],[Amount of Tax]]&lt;100,0,Tableau1[[#This Row],[Amount of Tax]])</f>
        <v>0</v>
      </c>
    </row>
    <row r="267" spans="2:7" x14ac:dyDescent="0.25">
      <c r="B267" s="31"/>
      <c r="C267" s="7" t="str">
        <f>IF(ISNA(VLOOKUP(Tableau1[[#This Row],[MA No.]],'Liste AMM Biocontrôle'!$B$2:$F$50000,4,FALSE)),"Other",VLOOKUP(Tableau1[[#This Row],[MA No.]],'Liste AMM Biocontrôle'!$B$2:$F$50000,4,FALSE))</f>
        <v>Other</v>
      </c>
      <c r="E267" s="5"/>
      <c r="F267" s="11">
        <f>IF(Tableau1[[#This Row],[Nature (Biocontrol or other)]]="Biocontrol",Tableau1[[#This Row],[Pretax Turnover]]*Taux!$B$2,Tableau1[[#This Row],[Pretax Turnover]]*Taux!$B$1)</f>
        <v>0</v>
      </c>
      <c r="G267" s="38">
        <f>IF(Tableau1[[#This Row],[Amount of Tax]]&lt;100,0,Tableau1[[#This Row],[Amount of Tax]])</f>
        <v>0</v>
      </c>
    </row>
    <row r="268" spans="2:7" x14ac:dyDescent="0.25">
      <c r="B268" s="31"/>
      <c r="C268" s="7" t="str">
        <f>IF(ISNA(VLOOKUP(Tableau1[[#This Row],[MA No.]],'Liste AMM Biocontrôle'!$B$2:$F$50000,4,FALSE)),"Other",VLOOKUP(Tableau1[[#This Row],[MA No.]],'Liste AMM Biocontrôle'!$B$2:$F$50000,4,FALSE))</f>
        <v>Other</v>
      </c>
      <c r="E268" s="5"/>
      <c r="F268" s="11">
        <f>IF(Tableau1[[#This Row],[Nature (Biocontrol or other)]]="Biocontrol",Tableau1[[#This Row],[Pretax Turnover]]*Taux!$B$2,Tableau1[[#This Row],[Pretax Turnover]]*Taux!$B$1)</f>
        <v>0</v>
      </c>
      <c r="G268" s="38">
        <f>IF(Tableau1[[#This Row],[Amount of Tax]]&lt;100,0,Tableau1[[#This Row],[Amount of Tax]])</f>
        <v>0</v>
      </c>
    </row>
    <row r="269" spans="2:7" x14ac:dyDescent="0.25">
      <c r="B269" s="31"/>
      <c r="C269" s="7" t="str">
        <f>IF(ISNA(VLOOKUP(Tableau1[[#This Row],[MA No.]],'Liste AMM Biocontrôle'!$B$2:$F$50000,4,FALSE)),"Other",VLOOKUP(Tableau1[[#This Row],[MA No.]],'Liste AMM Biocontrôle'!$B$2:$F$50000,4,FALSE))</f>
        <v>Other</v>
      </c>
      <c r="E269" s="5"/>
      <c r="F269" s="11">
        <f>IF(Tableau1[[#This Row],[Nature (Biocontrol or other)]]="Biocontrol",Tableau1[[#This Row],[Pretax Turnover]]*Taux!$B$2,Tableau1[[#This Row],[Pretax Turnover]]*Taux!$B$1)</f>
        <v>0</v>
      </c>
      <c r="G269" s="38">
        <f>IF(Tableau1[[#This Row],[Amount of Tax]]&lt;100,0,Tableau1[[#This Row],[Amount of Tax]])</f>
        <v>0</v>
      </c>
    </row>
    <row r="270" spans="2:7" x14ac:dyDescent="0.25">
      <c r="B270" s="31"/>
      <c r="C270" s="7" t="str">
        <f>IF(ISNA(VLOOKUP(Tableau1[[#This Row],[MA No.]],'Liste AMM Biocontrôle'!$B$2:$F$50000,4,FALSE)),"Other",VLOOKUP(Tableau1[[#This Row],[MA No.]],'Liste AMM Biocontrôle'!$B$2:$F$50000,4,FALSE))</f>
        <v>Other</v>
      </c>
      <c r="E270" s="5"/>
      <c r="F270" s="11">
        <f>IF(Tableau1[[#This Row],[Nature (Biocontrol or other)]]="Biocontrol",Tableau1[[#This Row],[Pretax Turnover]]*Taux!$B$2,Tableau1[[#This Row],[Pretax Turnover]]*Taux!$B$1)</f>
        <v>0</v>
      </c>
      <c r="G270" s="38">
        <f>IF(Tableau1[[#This Row],[Amount of Tax]]&lt;100,0,Tableau1[[#This Row],[Amount of Tax]])</f>
        <v>0</v>
      </c>
    </row>
    <row r="271" spans="2:7" x14ac:dyDescent="0.25">
      <c r="B271" s="31"/>
      <c r="C271" s="7" t="str">
        <f>IF(ISNA(VLOOKUP(Tableau1[[#This Row],[MA No.]],'Liste AMM Biocontrôle'!$B$2:$F$50000,4,FALSE)),"Other",VLOOKUP(Tableau1[[#This Row],[MA No.]],'Liste AMM Biocontrôle'!$B$2:$F$50000,4,FALSE))</f>
        <v>Other</v>
      </c>
      <c r="E271" s="5"/>
      <c r="F271" s="11">
        <f>IF(Tableau1[[#This Row],[Nature (Biocontrol or other)]]="Biocontrol",Tableau1[[#This Row],[Pretax Turnover]]*Taux!$B$2,Tableau1[[#This Row],[Pretax Turnover]]*Taux!$B$1)</f>
        <v>0</v>
      </c>
      <c r="G271" s="38">
        <f>IF(Tableau1[[#This Row],[Amount of Tax]]&lt;100,0,Tableau1[[#This Row],[Amount of Tax]])</f>
        <v>0</v>
      </c>
    </row>
    <row r="272" spans="2:7" x14ac:dyDescent="0.25">
      <c r="B272" s="31"/>
      <c r="C272" s="7" t="str">
        <f>IF(ISNA(VLOOKUP(Tableau1[[#This Row],[MA No.]],'Liste AMM Biocontrôle'!$B$2:$F$50000,4,FALSE)),"Other",VLOOKUP(Tableau1[[#This Row],[MA No.]],'Liste AMM Biocontrôle'!$B$2:$F$50000,4,FALSE))</f>
        <v>Other</v>
      </c>
      <c r="E272" s="5"/>
      <c r="F272" s="11">
        <f>IF(Tableau1[[#This Row],[Nature (Biocontrol or other)]]="Biocontrol",Tableau1[[#This Row],[Pretax Turnover]]*Taux!$B$2,Tableau1[[#This Row],[Pretax Turnover]]*Taux!$B$1)</f>
        <v>0</v>
      </c>
      <c r="G272" s="38">
        <f>IF(Tableau1[[#This Row],[Amount of Tax]]&lt;100,0,Tableau1[[#This Row],[Amount of Tax]])</f>
        <v>0</v>
      </c>
    </row>
    <row r="273" spans="2:7" x14ac:dyDescent="0.25">
      <c r="B273" s="31"/>
      <c r="C273" s="7" t="str">
        <f>IF(ISNA(VLOOKUP(Tableau1[[#This Row],[MA No.]],'Liste AMM Biocontrôle'!$B$2:$F$50000,4,FALSE)),"Other",VLOOKUP(Tableau1[[#This Row],[MA No.]],'Liste AMM Biocontrôle'!$B$2:$F$50000,4,FALSE))</f>
        <v>Other</v>
      </c>
      <c r="E273" s="5"/>
      <c r="F273" s="11">
        <f>IF(Tableau1[[#This Row],[Nature (Biocontrol or other)]]="Biocontrol",Tableau1[[#This Row],[Pretax Turnover]]*Taux!$B$2,Tableau1[[#This Row],[Pretax Turnover]]*Taux!$B$1)</f>
        <v>0</v>
      </c>
      <c r="G273" s="38">
        <f>IF(Tableau1[[#This Row],[Amount of Tax]]&lt;100,0,Tableau1[[#This Row],[Amount of Tax]])</f>
        <v>0</v>
      </c>
    </row>
    <row r="274" spans="2:7" x14ac:dyDescent="0.25">
      <c r="B274" s="31"/>
      <c r="C274" s="7" t="str">
        <f>IF(ISNA(VLOOKUP(Tableau1[[#This Row],[MA No.]],'Liste AMM Biocontrôle'!$B$2:$F$50000,4,FALSE)),"Other",VLOOKUP(Tableau1[[#This Row],[MA No.]],'Liste AMM Biocontrôle'!$B$2:$F$50000,4,FALSE))</f>
        <v>Other</v>
      </c>
      <c r="E274" s="5"/>
      <c r="F274" s="11">
        <f>IF(Tableau1[[#This Row],[Nature (Biocontrol or other)]]="Biocontrol",Tableau1[[#This Row],[Pretax Turnover]]*Taux!$B$2,Tableau1[[#This Row],[Pretax Turnover]]*Taux!$B$1)</f>
        <v>0</v>
      </c>
      <c r="G274" s="38">
        <f>IF(Tableau1[[#This Row],[Amount of Tax]]&lt;100,0,Tableau1[[#This Row],[Amount of Tax]])</f>
        <v>0</v>
      </c>
    </row>
    <row r="275" spans="2:7" x14ac:dyDescent="0.25">
      <c r="B275" s="31"/>
      <c r="C275" s="7" t="str">
        <f>IF(ISNA(VLOOKUP(Tableau1[[#This Row],[MA No.]],'Liste AMM Biocontrôle'!$B$2:$F$50000,4,FALSE)),"Other",VLOOKUP(Tableau1[[#This Row],[MA No.]],'Liste AMM Biocontrôle'!$B$2:$F$50000,4,FALSE))</f>
        <v>Other</v>
      </c>
      <c r="E275" s="5"/>
      <c r="F275" s="11">
        <f>IF(Tableau1[[#This Row],[Nature (Biocontrol or other)]]="Biocontrol",Tableau1[[#This Row],[Pretax Turnover]]*Taux!$B$2,Tableau1[[#This Row],[Pretax Turnover]]*Taux!$B$1)</f>
        <v>0</v>
      </c>
      <c r="G275" s="38">
        <f>IF(Tableau1[[#This Row],[Amount of Tax]]&lt;100,0,Tableau1[[#This Row],[Amount of Tax]])</f>
        <v>0</v>
      </c>
    </row>
    <row r="276" spans="2:7" x14ac:dyDescent="0.25">
      <c r="B276" s="31"/>
      <c r="C276" s="7" t="str">
        <f>IF(ISNA(VLOOKUP(Tableau1[[#This Row],[MA No.]],'Liste AMM Biocontrôle'!$B$2:$F$50000,4,FALSE)),"Other",VLOOKUP(Tableau1[[#This Row],[MA No.]],'Liste AMM Biocontrôle'!$B$2:$F$50000,4,FALSE))</f>
        <v>Other</v>
      </c>
      <c r="E276" s="5"/>
      <c r="F276" s="11">
        <f>IF(Tableau1[[#This Row],[Nature (Biocontrol or other)]]="Biocontrol",Tableau1[[#This Row],[Pretax Turnover]]*Taux!$B$2,Tableau1[[#This Row],[Pretax Turnover]]*Taux!$B$1)</f>
        <v>0</v>
      </c>
      <c r="G276" s="38">
        <f>IF(Tableau1[[#This Row],[Amount of Tax]]&lt;100,0,Tableau1[[#This Row],[Amount of Tax]])</f>
        <v>0</v>
      </c>
    </row>
    <row r="277" spans="2:7" x14ac:dyDescent="0.25">
      <c r="B277" s="31"/>
      <c r="C277" s="7" t="str">
        <f>IF(ISNA(VLOOKUP(Tableau1[[#This Row],[MA No.]],'Liste AMM Biocontrôle'!$B$2:$F$50000,4,FALSE)),"Other",VLOOKUP(Tableau1[[#This Row],[MA No.]],'Liste AMM Biocontrôle'!$B$2:$F$50000,4,FALSE))</f>
        <v>Other</v>
      </c>
      <c r="E277" s="5"/>
      <c r="F277" s="11">
        <f>IF(Tableau1[[#This Row],[Nature (Biocontrol or other)]]="Biocontrol",Tableau1[[#This Row],[Pretax Turnover]]*Taux!$B$2,Tableau1[[#This Row],[Pretax Turnover]]*Taux!$B$1)</f>
        <v>0</v>
      </c>
      <c r="G277" s="38">
        <f>IF(Tableau1[[#This Row],[Amount of Tax]]&lt;100,0,Tableau1[[#This Row],[Amount of Tax]])</f>
        <v>0</v>
      </c>
    </row>
    <row r="278" spans="2:7" x14ac:dyDescent="0.25">
      <c r="B278" s="31"/>
      <c r="C278" s="7" t="str">
        <f>IF(ISNA(VLOOKUP(Tableau1[[#This Row],[MA No.]],'Liste AMM Biocontrôle'!$B$2:$F$50000,4,FALSE)),"Other",VLOOKUP(Tableau1[[#This Row],[MA No.]],'Liste AMM Biocontrôle'!$B$2:$F$50000,4,FALSE))</f>
        <v>Other</v>
      </c>
      <c r="E278" s="5"/>
      <c r="F278" s="11">
        <f>IF(Tableau1[[#This Row],[Nature (Biocontrol or other)]]="Biocontrol",Tableau1[[#This Row],[Pretax Turnover]]*Taux!$B$2,Tableau1[[#This Row],[Pretax Turnover]]*Taux!$B$1)</f>
        <v>0</v>
      </c>
      <c r="G278" s="38">
        <f>IF(Tableau1[[#This Row],[Amount of Tax]]&lt;100,0,Tableau1[[#This Row],[Amount of Tax]])</f>
        <v>0</v>
      </c>
    </row>
    <row r="279" spans="2:7" x14ac:dyDescent="0.25">
      <c r="B279" s="31"/>
      <c r="C279" s="7" t="str">
        <f>IF(ISNA(VLOOKUP(Tableau1[[#This Row],[MA No.]],'Liste AMM Biocontrôle'!$B$2:$F$50000,4,FALSE)),"Other",VLOOKUP(Tableau1[[#This Row],[MA No.]],'Liste AMM Biocontrôle'!$B$2:$F$50000,4,FALSE))</f>
        <v>Other</v>
      </c>
      <c r="E279" s="5"/>
      <c r="F279" s="11">
        <f>IF(Tableau1[[#This Row],[Nature (Biocontrol or other)]]="Biocontrol",Tableau1[[#This Row],[Pretax Turnover]]*Taux!$B$2,Tableau1[[#This Row],[Pretax Turnover]]*Taux!$B$1)</f>
        <v>0</v>
      </c>
      <c r="G279" s="38">
        <f>IF(Tableau1[[#This Row],[Amount of Tax]]&lt;100,0,Tableau1[[#This Row],[Amount of Tax]])</f>
        <v>0</v>
      </c>
    </row>
    <row r="280" spans="2:7" x14ac:dyDescent="0.25">
      <c r="B280" s="31"/>
      <c r="C280" s="7" t="str">
        <f>IF(ISNA(VLOOKUP(Tableau1[[#This Row],[MA No.]],'Liste AMM Biocontrôle'!$B$2:$F$50000,4,FALSE)),"Other",VLOOKUP(Tableau1[[#This Row],[MA No.]],'Liste AMM Biocontrôle'!$B$2:$F$50000,4,FALSE))</f>
        <v>Other</v>
      </c>
      <c r="E280" s="5"/>
      <c r="F280" s="11">
        <f>IF(Tableau1[[#This Row],[Nature (Biocontrol or other)]]="Biocontrol",Tableau1[[#This Row],[Pretax Turnover]]*Taux!$B$2,Tableau1[[#This Row],[Pretax Turnover]]*Taux!$B$1)</f>
        <v>0</v>
      </c>
      <c r="G280" s="38">
        <f>IF(Tableau1[[#This Row],[Amount of Tax]]&lt;100,0,Tableau1[[#This Row],[Amount of Tax]])</f>
        <v>0</v>
      </c>
    </row>
    <row r="281" spans="2:7" x14ac:dyDescent="0.25">
      <c r="B281" s="31"/>
      <c r="C281" s="7" t="str">
        <f>IF(ISNA(VLOOKUP(Tableau1[[#This Row],[MA No.]],'Liste AMM Biocontrôle'!$B$2:$F$50000,4,FALSE)),"Other",VLOOKUP(Tableau1[[#This Row],[MA No.]],'Liste AMM Biocontrôle'!$B$2:$F$50000,4,FALSE))</f>
        <v>Other</v>
      </c>
      <c r="E281" s="5"/>
      <c r="F281" s="11">
        <f>IF(Tableau1[[#This Row],[Nature (Biocontrol or other)]]="Biocontrol",Tableau1[[#This Row],[Pretax Turnover]]*Taux!$B$2,Tableau1[[#This Row],[Pretax Turnover]]*Taux!$B$1)</f>
        <v>0</v>
      </c>
      <c r="G281" s="38">
        <f>IF(Tableau1[[#This Row],[Amount of Tax]]&lt;100,0,Tableau1[[#This Row],[Amount of Tax]])</f>
        <v>0</v>
      </c>
    </row>
    <row r="282" spans="2:7" x14ac:dyDescent="0.25">
      <c r="B282" s="31"/>
      <c r="C282" s="7" t="str">
        <f>IF(ISNA(VLOOKUP(Tableau1[[#This Row],[MA No.]],'Liste AMM Biocontrôle'!$B$2:$F$50000,4,FALSE)),"Other",VLOOKUP(Tableau1[[#This Row],[MA No.]],'Liste AMM Biocontrôle'!$B$2:$F$50000,4,FALSE))</f>
        <v>Other</v>
      </c>
      <c r="E282" s="5"/>
      <c r="F282" s="11">
        <f>IF(Tableau1[[#This Row],[Nature (Biocontrol or other)]]="Biocontrol",Tableau1[[#This Row],[Pretax Turnover]]*Taux!$B$2,Tableau1[[#This Row],[Pretax Turnover]]*Taux!$B$1)</f>
        <v>0</v>
      </c>
      <c r="G282" s="38">
        <f>IF(Tableau1[[#This Row],[Amount of Tax]]&lt;100,0,Tableau1[[#This Row],[Amount of Tax]])</f>
        <v>0</v>
      </c>
    </row>
    <row r="283" spans="2:7" x14ac:dyDescent="0.25">
      <c r="B283" s="31"/>
      <c r="C283" s="7" t="str">
        <f>IF(ISNA(VLOOKUP(Tableau1[[#This Row],[MA No.]],'Liste AMM Biocontrôle'!$B$2:$F$50000,4,FALSE)),"Other",VLOOKUP(Tableau1[[#This Row],[MA No.]],'Liste AMM Biocontrôle'!$B$2:$F$50000,4,FALSE))</f>
        <v>Other</v>
      </c>
      <c r="E283" s="5"/>
      <c r="F283" s="11">
        <f>IF(Tableau1[[#This Row],[Nature (Biocontrol or other)]]="Biocontrol",Tableau1[[#This Row],[Pretax Turnover]]*Taux!$B$2,Tableau1[[#This Row],[Pretax Turnover]]*Taux!$B$1)</f>
        <v>0</v>
      </c>
      <c r="G283" s="38">
        <f>IF(Tableau1[[#This Row],[Amount of Tax]]&lt;100,0,Tableau1[[#This Row],[Amount of Tax]])</f>
        <v>0</v>
      </c>
    </row>
    <row r="284" spans="2:7" x14ac:dyDescent="0.25">
      <c r="B284" s="31"/>
      <c r="C284" s="7" t="str">
        <f>IF(ISNA(VLOOKUP(Tableau1[[#This Row],[MA No.]],'Liste AMM Biocontrôle'!$B$2:$F$50000,4,FALSE)),"Other",VLOOKUP(Tableau1[[#This Row],[MA No.]],'Liste AMM Biocontrôle'!$B$2:$F$50000,4,FALSE))</f>
        <v>Other</v>
      </c>
      <c r="E284" s="5"/>
      <c r="F284" s="11">
        <f>IF(Tableau1[[#This Row],[Nature (Biocontrol or other)]]="Biocontrol",Tableau1[[#This Row],[Pretax Turnover]]*Taux!$B$2,Tableau1[[#This Row],[Pretax Turnover]]*Taux!$B$1)</f>
        <v>0</v>
      </c>
      <c r="G284" s="38">
        <f>IF(Tableau1[[#This Row],[Amount of Tax]]&lt;100,0,Tableau1[[#This Row],[Amount of Tax]])</f>
        <v>0</v>
      </c>
    </row>
    <row r="285" spans="2:7" x14ac:dyDescent="0.25">
      <c r="B285" s="31"/>
      <c r="C285" s="7" t="str">
        <f>IF(ISNA(VLOOKUP(Tableau1[[#This Row],[MA No.]],'Liste AMM Biocontrôle'!$B$2:$F$50000,4,FALSE)),"Other",VLOOKUP(Tableau1[[#This Row],[MA No.]],'Liste AMM Biocontrôle'!$B$2:$F$50000,4,FALSE))</f>
        <v>Other</v>
      </c>
      <c r="E285" s="5"/>
      <c r="F285" s="11">
        <f>IF(Tableau1[[#This Row],[Nature (Biocontrol or other)]]="Biocontrol",Tableau1[[#This Row],[Pretax Turnover]]*Taux!$B$2,Tableau1[[#This Row],[Pretax Turnover]]*Taux!$B$1)</f>
        <v>0</v>
      </c>
      <c r="G285" s="38">
        <f>IF(Tableau1[[#This Row],[Amount of Tax]]&lt;100,0,Tableau1[[#This Row],[Amount of Tax]])</f>
        <v>0</v>
      </c>
    </row>
    <row r="286" spans="2:7" x14ac:dyDescent="0.25">
      <c r="B286" s="31"/>
      <c r="C286" s="7" t="str">
        <f>IF(ISNA(VLOOKUP(Tableau1[[#This Row],[MA No.]],'Liste AMM Biocontrôle'!$B$2:$F$50000,4,FALSE)),"Other",VLOOKUP(Tableau1[[#This Row],[MA No.]],'Liste AMM Biocontrôle'!$B$2:$F$50000,4,FALSE))</f>
        <v>Other</v>
      </c>
      <c r="E286" s="5"/>
      <c r="F286" s="11">
        <f>IF(Tableau1[[#This Row],[Nature (Biocontrol or other)]]="Biocontrol",Tableau1[[#This Row],[Pretax Turnover]]*Taux!$B$2,Tableau1[[#This Row],[Pretax Turnover]]*Taux!$B$1)</f>
        <v>0</v>
      </c>
      <c r="G286" s="38">
        <f>IF(Tableau1[[#This Row],[Amount of Tax]]&lt;100,0,Tableau1[[#This Row],[Amount of Tax]])</f>
        <v>0</v>
      </c>
    </row>
    <row r="287" spans="2:7" x14ac:dyDescent="0.25">
      <c r="B287" s="31"/>
      <c r="C287" s="7" t="str">
        <f>IF(ISNA(VLOOKUP(Tableau1[[#This Row],[MA No.]],'Liste AMM Biocontrôle'!$B$2:$F$50000,4,FALSE)),"Other",VLOOKUP(Tableau1[[#This Row],[MA No.]],'Liste AMM Biocontrôle'!$B$2:$F$50000,4,FALSE))</f>
        <v>Other</v>
      </c>
      <c r="E287" s="5"/>
      <c r="F287" s="11">
        <f>IF(Tableau1[[#This Row],[Nature (Biocontrol or other)]]="Biocontrol",Tableau1[[#This Row],[Pretax Turnover]]*Taux!$B$2,Tableau1[[#This Row],[Pretax Turnover]]*Taux!$B$1)</f>
        <v>0</v>
      </c>
      <c r="G287" s="38">
        <f>IF(Tableau1[[#This Row],[Amount of Tax]]&lt;100,0,Tableau1[[#This Row],[Amount of Tax]])</f>
        <v>0</v>
      </c>
    </row>
    <row r="288" spans="2:7" x14ac:dyDescent="0.25">
      <c r="B288" s="31"/>
      <c r="C288" s="7" t="str">
        <f>IF(ISNA(VLOOKUP(Tableau1[[#This Row],[MA No.]],'Liste AMM Biocontrôle'!$B$2:$F$50000,4,FALSE)),"Other",VLOOKUP(Tableau1[[#This Row],[MA No.]],'Liste AMM Biocontrôle'!$B$2:$F$50000,4,FALSE))</f>
        <v>Other</v>
      </c>
      <c r="E288" s="5"/>
      <c r="F288" s="11">
        <f>IF(Tableau1[[#This Row],[Nature (Biocontrol or other)]]="Biocontrol",Tableau1[[#This Row],[Pretax Turnover]]*Taux!$B$2,Tableau1[[#This Row],[Pretax Turnover]]*Taux!$B$1)</f>
        <v>0</v>
      </c>
      <c r="G288" s="38">
        <f>IF(Tableau1[[#This Row],[Amount of Tax]]&lt;100,0,Tableau1[[#This Row],[Amount of Tax]])</f>
        <v>0</v>
      </c>
    </row>
    <row r="289" spans="2:7" x14ac:dyDescent="0.25">
      <c r="B289" s="31"/>
      <c r="C289" s="7" t="str">
        <f>IF(ISNA(VLOOKUP(Tableau1[[#This Row],[MA No.]],'Liste AMM Biocontrôle'!$B$2:$F$50000,4,FALSE)),"Other",VLOOKUP(Tableau1[[#This Row],[MA No.]],'Liste AMM Biocontrôle'!$B$2:$F$50000,4,FALSE))</f>
        <v>Other</v>
      </c>
      <c r="E289" s="5"/>
      <c r="F289" s="11">
        <f>IF(Tableau1[[#This Row],[Nature (Biocontrol or other)]]="Biocontrol",Tableau1[[#This Row],[Pretax Turnover]]*Taux!$B$2,Tableau1[[#This Row],[Pretax Turnover]]*Taux!$B$1)</f>
        <v>0</v>
      </c>
      <c r="G289" s="38">
        <f>IF(Tableau1[[#This Row],[Amount of Tax]]&lt;100,0,Tableau1[[#This Row],[Amount of Tax]])</f>
        <v>0</v>
      </c>
    </row>
    <row r="290" spans="2:7" x14ac:dyDescent="0.25">
      <c r="B290" s="31"/>
      <c r="C290" s="7" t="str">
        <f>IF(ISNA(VLOOKUP(Tableau1[[#This Row],[MA No.]],'Liste AMM Biocontrôle'!$B$2:$F$50000,4,FALSE)),"Other",VLOOKUP(Tableau1[[#This Row],[MA No.]],'Liste AMM Biocontrôle'!$B$2:$F$50000,4,FALSE))</f>
        <v>Other</v>
      </c>
      <c r="E290" s="5"/>
      <c r="F290" s="11">
        <f>IF(Tableau1[[#This Row],[Nature (Biocontrol or other)]]="Biocontrol",Tableau1[[#This Row],[Pretax Turnover]]*Taux!$B$2,Tableau1[[#This Row],[Pretax Turnover]]*Taux!$B$1)</f>
        <v>0</v>
      </c>
      <c r="G290" s="38">
        <f>IF(Tableau1[[#This Row],[Amount of Tax]]&lt;100,0,Tableau1[[#This Row],[Amount of Tax]])</f>
        <v>0</v>
      </c>
    </row>
    <row r="291" spans="2:7" x14ac:dyDescent="0.25">
      <c r="B291" s="31"/>
      <c r="C291" s="7" t="str">
        <f>IF(ISNA(VLOOKUP(Tableau1[[#This Row],[MA No.]],'Liste AMM Biocontrôle'!$B$2:$F$50000,4,FALSE)),"Other",VLOOKUP(Tableau1[[#This Row],[MA No.]],'Liste AMM Biocontrôle'!$B$2:$F$50000,4,FALSE))</f>
        <v>Other</v>
      </c>
      <c r="E291" s="5"/>
      <c r="F291" s="11">
        <f>IF(Tableau1[[#This Row],[Nature (Biocontrol or other)]]="Biocontrol",Tableau1[[#This Row],[Pretax Turnover]]*Taux!$B$2,Tableau1[[#This Row],[Pretax Turnover]]*Taux!$B$1)</f>
        <v>0</v>
      </c>
      <c r="G291" s="38">
        <f>IF(Tableau1[[#This Row],[Amount of Tax]]&lt;100,0,Tableau1[[#This Row],[Amount of Tax]])</f>
        <v>0</v>
      </c>
    </row>
    <row r="292" spans="2:7" x14ac:dyDescent="0.25">
      <c r="B292" s="31"/>
      <c r="C292" s="7" t="str">
        <f>IF(ISNA(VLOOKUP(Tableau1[[#This Row],[MA No.]],'Liste AMM Biocontrôle'!$B$2:$F$50000,4,FALSE)),"Other",VLOOKUP(Tableau1[[#This Row],[MA No.]],'Liste AMM Biocontrôle'!$B$2:$F$50000,4,FALSE))</f>
        <v>Other</v>
      </c>
      <c r="E292" s="5"/>
      <c r="F292" s="11">
        <f>IF(Tableau1[[#This Row],[Nature (Biocontrol or other)]]="Biocontrol",Tableau1[[#This Row],[Pretax Turnover]]*Taux!$B$2,Tableau1[[#This Row],[Pretax Turnover]]*Taux!$B$1)</f>
        <v>0</v>
      </c>
      <c r="G292" s="38">
        <f>IF(Tableau1[[#This Row],[Amount of Tax]]&lt;100,0,Tableau1[[#This Row],[Amount of Tax]])</f>
        <v>0</v>
      </c>
    </row>
    <row r="293" spans="2:7" x14ac:dyDescent="0.25">
      <c r="B293" s="31"/>
      <c r="C293" s="7" t="str">
        <f>IF(ISNA(VLOOKUP(Tableau1[[#This Row],[MA No.]],'Liste AMM Biocontrôle'!$B$2:$F$50000,4,FALSE)),"Other",VLOOKUP(Tableau1[[#This Row],[MA No.]],'Liste AMM Biocontrôle'!$B$2:$F$50000,4,FALSE))</f>
        <v>Other</v>
      </c>
      <c r="E293" s="5"/>
      <c r="F293" s="11">
        <f>IF(Tableau1[[#This Row],[Nature (Biocontrol or other)]]="Biocontrol",Tableau1[[#This Row],[Pretax Turnover]]*Taux!$B$2,Tableau1[[#This Row],[Pretax Turnover]]*Taux!$B$1)</f>
        <v>0</v>
      </c>
      <c r="G293" s="38">
        <f>IF(Tableau1[[#This Row],[Amount of Tax]]&lt;100,0,Tableau1[[#This Row],[Amount of Tax]])</f>
        <v>0</v>
      </c>
    </row>
    <row r="294" spans="2:7" x14ac:dyDescent="0.25">
      <c r="B294" s="31"/>
      <c r="C294" s="7" t="str">
        <f>IF(ISNA(VLOOKUP(Tableau1[[#This Row],[MA No.]],'Liste AMM Biocontrôle'!$B$2:$F$50000,4,FALSE)),"Other",VLOOKUP(Tableau1[[#This Row],[MA No.]],'Liste AMM Biocontrôle'!$B$2:$F$50000,4,FALSE))</f>
        <v>Other</v>
      </c>
      <c r="E294" s="5"/>
      <c r="F294" s="11">
        <f>IF(Tableau1[[#This Row],[Nature (Biocontrol or other)]]="Biocontrol",Tableau1[[#This Row],[Pretax Turnover]]*Taux!$B$2,Tableau1[[#This Row],[Pretax Turnover]]*Taux!$B$1)</f>
        <v>0</v>
      </c>
      <c r="G294" s="38">
        <f>IF(Tableau1[[#This Row],[Amount of Tax]]&lt;100,0,Tableau1[[#This Row],[Amount of Tax]])</f>
        <v>0</v>
      </c>
    </row>
    <row r="295" spans="2:7" x14ac:dyDescent="0.25">
      <c r="B295" s="31"/>
      <c r="C295" s="7" t="str">
        <f>IF(ISNA(VLOOKUP(Tableau1[[#This Row],[MA No.]],'Liste AMM Biocontrôle'!$B$2:$F$50000,4,FALSE)),"Other",VLOOKUP(Tableau1[[#This Row],[MA No.]],'Liste AMM Biocontrôle'!$B$2:$F$50000,4,FALSE))</f>
        <v>Other</v>
      </c>
      <c r="E295" s="5"/>
      <c r="F295" s="11">
        <f>IF(Tableau1[[#This Row],[Nature (Biocontrol or other)]]="Biocontrol",Tableau1[[#This Row],[Pretax Turnover]]*Taux!$B$2,Tableau1[[#This Row],[Pretax Turnover]]*Taux!$B$1)</f>
        <v>0</v>
      </c>
      <c r="G295" s="38">
        <f>IF(Tableau1[[#This Row],[Amount of Tax]]&lt;100,0,Tableau1[[#This Row],[Amount of Tax]])</f>
        <v>0</v>
      </c>
    </row>
    <row r="296" spans="2:7" x14ac:dyDescent="0.25">
      <c r="B296" s="31"/>
      <c r="C296" s="7" t="str">
        <f>IF(ISNA(VLOOKUP(Tableau1[[#This Row],[MA No.]],'Liste AMM Biocontrôle'!$B$2:$F$50000,4,FALSE)),"Other",VLOOKUP(Tableau1[[#This Row],[MA No.]],'Liste AMM Biocontrôle'!$B$2:$F$50000,4,FALSE))</f>
        <v>Other</v>
      </c>
      <c r="E296" s="5"/>
      <c r="F296" s="11">
        <f>IF(Tableau1[[#This Row],[Nature (Biocontrol or other)]]="Biocontrol",Tableau1[[#This Row],[Pretax Turnover]]*Taux!$B$2,Tableau1[[#This Row],[Pretax Turnover]]*Taux!$B$1)</f>
        <v>0</v>
      </c>
      <c r="G296" s="38">
        <f>IF(Tableau1[[#This Row],[Amount of Tax]]&lt;100,0,Tableau1[[#This Row],[Amount of Tax]])</f>
        <v>0</v>
      </c>
    </row>
    <row r="297" spans="2:7" x14ac:dyDescent="0.25">
      <c r="B297" s="31"/>
      <c r="C297" s="7" t="str">
        <f>IF(ISNA(VLOOKUP(Tableau1[[#This Row],[MA No.]],'Liste AMM Biocontrôle'!$B$2:$F$50000,4,FALSE)),"Other",VLOOKUP(Tableau1[[#This Row],[MA No.]],'Liste AMM Biocontrôle'!$B$2:$F$50000,4,FALSE))</f>
        <v>Other</v>
      </c>
      <c r="E297" s="5"/>
      <c r="F297" s="11">
        <f>IF(Tableau1[[#This Row],[Nature (Biocontrol or other)]]="Biocontrol",Tableau1[[#This Row],[Pretax Turnover]]*Taux!$B$2,Tableau1[[#This Row],[Pretax Turnover]]*Taux!$B$1)</f>
        <v>0</v>
      </c>
      <c r="G297" s="38">
        <f>IF(Tableau1[[#This Row],[Amount of Tax]]&lt;100,0,Tableau1[[#This Row],[Amount of Tax]])</f>
        <v>0</v>
      </c>
    </row>
    <row r="298" spans="2:7" x14ac:dyDescent="0.25">
      <c r="B298" s="31"/>
      <c r="C298" s="7" t="str">
        <f>IF(ISNA(VLOOKUP(Tableau1[[#This Row],[MA No.]],'Liste AMM Biocontrôle'!$B$2:$F$50000,4,FALSE)),"Other",VLOOKUP(Tableau1[[#This Row],[MA No.]],'Liste AMM Biocontrôle'!$B$2:$F$50000,4,FALSE))</f>
        <v>Other</v>
      </c>
      <c r="E298" s="5"/>
      <c r="F298" s="11">
        <f>IF(Tableau1[[#This Row],[Nature (Biocontrol or other)]]="Biocontrol",Tableau1[[#This Row],[Pretax Turnover]]*Taux!$B$2,Tableau1[[#This Row],[Pretax Turnover]]*Taux!$B$1)</f>
        <v>0</v>
      </c>
      <c r="G298" s="38">
        <f>IF(Tableau1[[#This Row],[Amount of Tax]]&lt;100,0,Tableau1[[#This Row],[Amount of Tax]])</f>
        <v>0</v>
      </c>
    </row>
    <row r="299" spans="2:7" x14ac:dyDescent="0.25">
      <c r="B299" s="31"/>
      <c r="C299" s="7" t="str">
        <f>IF(ISNA(VLOOKUP(Tableau1[[#This Row],[MA No.]],'Liste AMM Biocontrôle'!$B$2:$F$50000,4,FALSE)),"Other",VLOOKUP(Tableau1[[#This Row],[MA No.]],'Liste AMM Biocontrôle'!$B$2:$F$50000,4,FALSE))</f>
        <v>Other</v>
      </c>
      <c r="E299" s="5"/>
      <c r="F299" s="11">
        <f>IF(Tableau1[[#This Row],[Nature (Biocontrol or other)]]="Biocontrol",Tableau1[[#This Row],[Pretax Turnover]]*Taux!$B$2,Tableau1[[#This Row],[Pretax Turnover]]*Taux!$B$1)</f>
        <v>0</v>
      </c>
      <c r="G299" s="38">
        <f>IF(Tableau1[[#This Row],[Amount of Tax]]&lt;100,0,Tableau1[[#This Row],[Amount of Tax]])</f>
        <v>0</v>
      </c>
    </row>
    <row r="300" spans="2:7" x14ac:dyDescent="0.25">
      <c r="B300" s="31"/>
      <c r="C300" s="7" t="str">
        <f>IF(ISNA(VLOOKUP(Tableau1[[#This Row],[MA No.]],'Liste AMM Biocontrôle'!$B$2:$F$50000,4,FALSE)),"Other",VLOOKUP(Tableau1[[#This Row],[MA No.]],'Liste AMM Biocontrôle'!$B$2:$F$50000,4,FALSE))</f>
        <v>Other</v>
      </c>
      <c r="E300" s="5"/>
      <c r="F300" s="11">
        <f>IF(Tableau1[[#This Row],[Nature (Biocontrol or other)]]="Biocontrol",Tableau1[[#This Row],[Pretax Turnover]]*Taux!$B$2,Tableau1[[#This Row],[Pretax Turnover]]*Taux!$B$1)</f>
        <v>0</v>
      </c>
      <c r="G300" s="38">
        <f>IF(Tableau1[[#This Row],[Amount of Tax]]&lt;100,0,Tableau1[[#This Row],[Amount of Tax]])</f>
        <v>0</v>
      </c>
    </row>
    <row r="301" spans="2:7" x14ac:dyDescent="0.25">
      <c r="B301" s="31"/>
      <c r="C301" s="7" t="str">
        <f>IF(ISNA(VLOOKUP(Tableau1[[#This Row],[MA No.]],'Liste AMM Biocontrôle'!$B$2:$F$50000,4,FALSE)),"Other",VLOOKUP(Tableau1[[#This Row],[MA No.]],'Liste AMM Biocontrôle'!$B$2:$F$50000,4,FALSE))</f>
        <v>Other</v>
      </c>
      <c r="E301" s="5"/>
      <c r="F301" s="11">
        <f>IF(Tableau1[[#This Row],[Nature (Biocontrol or other)]]="Biocontrol",Tableau1[[#This Row],[Pretax Turnover]]*Taux!$B$2,Tableau1[[#This Row],[Pretax Turnover]]*Taux!$B$1)</f>
        <v>0</v>
      </c>
      <c r="G301" s="38">
        <f>IF(Tableau1[[#This Row],[Amount of Tax]]&lt;100,0,Tableau1[[#This Row],[Amount of Tax]])</f>
        <v>0</v>
      </c>
    </row>
    <row r="302" spans="2:7" x14ac:dyDescent="0.25">
      <c r="B302" s="31"/>
      <c r="C302" s="7" t="str">
        <f>IF(ISNA(VLOOKUP(Tableau1[[#This Row],[MA No.]],'Liste AMM Biocontrôle'!$B$2:$F$50000,4,FALSE)),"Other",VLOOKUP(Tableau1[[#This Row],[MA No.]],'Liste AMM Biocontrôle'!$B$2:$F$50000,4,FALSE))</f>
        <v>Other</v>
      </c>
      <c r="E302" s="5"/>
      <c r="F302" s="11">
        <f>IF(Tableau1[[#This Row],[Nature (Biocontrol or other)]]="Biocontrol",Tableau1[[#This Row],[Pretax Turnover]]*Taux!$B$2,Tableau1[[#This Row],[Pretax Turnover]]*Taux!$B$1)</f>
        <v>0</v>
      </c>
      <c r="G302" s="38">
        <f>IF(Tableau1[[#This Row],[Amount of Tax]]&lt;100,0,Tableau1[[#This Row],[Amount of Tax]])</f>
        <v>0</v>
      </c>
    </row>
    <row r="303" spans="2:7" x14ac:dyDescent="0.25">
      <c r="B303" s="31"/>
      <c r="C303" s="7" t="str">
        <f>IF(ISNA(VLOOKUP(Tableau1[[#This Row],[MA No.]],'Liste AMM Biocontrôle'!$B$2:$F$50000,4,FALSE)),"Other",VLOOKUP(Tableau1[[#This Row],[MA No.]],'Liste AMM Biocontrôle'!$B$2:$F$50000,4,FALSE))</f>
        <v>Other</v>
      </c>
      <c r="E303" s="5"/>
      <c r="F303" s="11">
        <f>IF(Tableau1[[#This Row],[Nature (Biocontrol or other)]]="Biocontrol",Tableau1[[#This Row],[Pretax Turnover]]*Taux!$B$2,Tableau1[[#This Row],[Pretax Turnover]]*Taux!$B$1)</f>
        <v>0</v>
      </c>
      <c r="G303" s="38">
        <f>IF(Tableau1[[#This Row],[Amount of Tax]]&lt;100,0,Tableau1[[#This Row],[Amount of Tax]])</f>
        <v>0</v>
      </c>
    </row>
    <row r="304" spans="2:7" x14ac:dyDescent="0.25">
      <c r="B304" s="31"/>
      <c r="C304" s="7" t="str">
        <f>IF(ISNA(VLOOKUP(Tableau1[[#This Row],[MA No.]],'Liste AMM Biocontrôle'!$B$2:$F$50000,4,FALSE)),"Other",VLOOKUP(Tableau1[[#This Row],[MA No.]],'Liste AMM Biocontrôle'!$B$2:$F$50000,4,FALSE))</f>
        <v>Other</v>
      </c>
      <c r="E304" s="5"/>
      <c r="F304" s="11">
        <f>IF(Tableau1[[#This Row],[Nature (Biocontrol or other)]]="Biocontrol",Tableau1[[#This Row],[Pretax Turnover]]*Taux!$B$2,Tableau1[[#This Row],[Pretax Turnover]]*Taux!$B$1)</f>
        <v>0</v>
      </c>
      <c r="G304" s="38">
        <f>IF(Tableau1[[#This Row],[Amount of Tax]]&lt;100,0,Tableau1[[#This Row],[Amount of Tax]])</f>
        <v>0</v>
      </c>
    </row>
    <row r="305" spans="2:7" x14ac:dyDescent="0.25">
      <c r="B305" s="31"/>
      <c r="C305" s="7" t="str">
        <f>IF(ISNA(VLOOKUP(Tableau1[[#This Row],[MA No.]],'Liste AMM Biocontrôle'!$B$2:$F$50000,4,FALSE)),"Other",VLOOKUP(Tableau1[[#This Row],[MA No.]],'Liste AMM Biocontrôle'!$B$2:$F$50000,4,FALSE))</f>
        <v>Other</v>
      </c>
      <c r="E305" s="5"/>
      <c r="F305" s="11">
        <f>IF(Tableau1[[#This Row],[Nature (Biocontrol or other)]]="Biocontrol",Tableau1[[#This Row],[Pretax Turnover]]*Taux!$B$2,Tableau1[[#This Row],[Pretax Turnover]]*Taux!$B$1)</f>
        <v>0</v>
      </c>
      <c r="G305" s="38">
        <f>IF(Tableau1[[#This Row],[Amount of Tax]]&lt;100,0,Tableau1[[#This Row],[Amount of Tax]])</f>
        <v>0</v>
      </c>
    </row>
    <row r="306" spans="2:7" x14ac:dyDescent="0.25">
      <c r="B306" s="31"/>
      <c r="C306" s="7" t="str">
        <f>IF(ISNA(VLOOKUP(Tableau1[[#This Row],[MA No.]],'Liste AMM Biocontrôle'!$B$2:$F$50000,4,FALSE)),"Other",VLOOKUP(Tableau1[[#This Row],[MA No.]],'Liste AMM Biocontrôle'!$B$2:$F$50000,4,FALSE))</f>
        <v>Other</v>
      </c>
      <c r="E306" s="5"/>
      <c r="F306" s="11">
        <f>IF(Tableau1[[#This Row],[Nature (Biocontrol or other)]]="Biocontrol",Tableau1[[#This Row],[Pretax Turnover]]*Taux!$B$2,Tableau1[[#This Row],[Pretax Turnover]]*Taux!$B$1)</f>
        <v>0</v>
      </c>
      <c r="G306" s="38">
        <f>IF(Tableau1[[#This Row],[Amount of Tax]]&lt;100,0,Tableau1[[#This Row],[Amount of Tax]])</f>
        <v>0</v>
      </c>
    </row>
    <row r="307" spans="2:7" x14ac:dyDescent="0.25">
      <c r="B307" s="31"/>
      <c r="C307" s="7" t="str">
        <f>IF(ISNA(VLOOKUP(Tableau1[[#This Row],[MA No.]],'Liste AMM Biocontrôle'!$B$2:$F$50000,4,FALSE)),"Other",VLOOKUP(Tableau1[[#This Row],[MA No.]],'Liste AMM Biocontrôle'!$B$2:$F$50000,4,FALSE))</f>
        <v>Other</v>
      </c>
      <c r="E307" s="5"/>
      <c r="F307" s="11">
        <f>IF(Tableau1[[#This Row],[Nature (Biocontrol or other)]]="Biocontrol",Tableau1[[#This Row],[Pretax Turnover]]*Taux!$B$2,Tableau1[[#This Row],[Pretax Turnover]]*Taux!$B$1)</f>
        <v>0</v>
      </c>
      <c r="G307" s="38">
        <f>IF(Tableau1[[#This Row],[Amount of Tax]]&lt;100,0,Tableau1[[#This Row],[Amount of Tax]])</f>
        <v>0</v>
      </c>
    </row>
    <row r="308" spans="2:7" x14ac:dyDescent="0.25">
      <c r="B308" s="31"/>
      <c r="C308" s="7" t="str">
        <f>IF(ISNA(VLOOKUP(Tableau1[[#This Row],[MA No.]],'Liste AMM Biocontrôle'!$B$2:$F$50000,4,FALSE)),"Other",VLOOKUP(Tableau1[[#This Row],[MA No.]],'Liste AMM Biocontrôle'!$B$2:$F$50000,4,FALSE))</f>
        <v>Other</v>
      </c>
      <c r="E308" s="5"/>
      <c r="F308" s="11">
        <f>IF(Tableau1[[#This Row],[Nature (Biocontrol or other)]]="Biocontrol",Tableau1[[#This Row],[Pretax Turnover]]*Taux!$B$2,Tableau1[[#This Row],[Pretax Turnover]]*Taux!$B$1)</f>
        <v>0</v>
      </c>
      <c r="G308" s="38">
        <f>IF(Tableau1[[#This Row],[Amount of Tax]]&lt;100,0,Tableau1[[#This Row],[Amount of Tax]])</f>
        <v>0</v>
      </c>
    </row>
    <row r="309" spans="2:7" x14ac:dyDescent="0.25">
      <c r="B309" s="31"/>
      <c r="C309" s="7" t="str">
        <f>IF(ISNA(VLOOKUP(Tableau1[[#This Row],[MA No.]],'Liste AMM Biocontrôle'!$B$2:$F$50000,4,FALSE)),"Other",VLOOKUP(Tableau1[[#This Row],[MA No.]],'Liste AMM Biocontrôle'!$B$2:$F$50000,4,FALSE))</f>
        <v>Other</v>
      </c>
      <c r="E309" s="5"/>
      <c r="F309" s="11">
        <f>IF(Tableau1[[#This Row],[Nature (Biocontrol or other)]]="Biocontrol",Tableau1[[#This Row],[Pretax Turnover]]*Taux!$B$2,Tableau1[[#This Row],[Pretax Turnover]]*Taux!$B$1)</f>
        <v>0</v>
      </c>
      <c r="G309" s="38">
        <f>IF(Tableau1[[#This Row],[Amount of Tax]]&lt;100,0,Tableau1[[#This Row],[Amount of Tax]])</f>
        <v>0</v>
      </c>
    </row>
    <row r="310" spans="2:7" x14ac:dyDescent="0.25">
      <c r="B310" s="31"/>
      <c r="C310" s="7" t="str">
        <f>IF(ISNA(VLOOKUP(Tableau1[[#This Row],[MA No.]],'Liste AMM Biocontrôle'!$B$2:$F$50000,4,FALSE)),"Other",VLOOKUP(Tableau1[[#This Row],[MA No.]],'Liste AMM Biocontrôle'!$B$2:$F$50000,4,FALSE))</f>
        <v>Other</v>
      </c>
      <c r="E310" s="5"/>
      <c r="F310" s="11">
        <f>IF(Tableau1[[#This Row],[Nature (Biocontrol or other)]]="Biocontrol",Tableau1[[#This Row],[Pretax Turnover]]*Taux!$B$2,Tableau1[[#This Row],[Pretax Turnover]]*Taux!$B$1)</f>
        <v>0</v>
      </c>
      <c r="G310" s="38">
        <f>IF(Tableau1[[#This Row],[Amount of Tax]]&lt;100,0,Tableau1[[#This Row],[Amount of Tax]])</f>
        <v>0</v>
      </c>
    </row>
    <row r="311" spans="2:7" x14ac:dyDescent="0.25">
      <c r="B311" s="31"/>
      <c r="C311" s="7" t="str">
        <f>IF(ISNA(VLOOKUP(Tableau1[[#This Row],[MA No.]],'Liste AMM Biocontrôle'!$B$2:$F$50000,4,FALSE)),"Other",VLOOKUP(Tableau1[[#This Row],[MA No.]],'Liste AMM Biocontrôle'!$B$2:$F$50000,4,FALSE))</f>
        <v>Other</v>
      </c>
      <c r="E311" s="5"/>
      <c r="F311" s="11">
        <f>IF(Tableau1[[#This Row],[Nature (Biocontrol or other)]]="Biocontrol",Tableau1[[#This Row],[Pretax Turnover]]*Taux!$B$2,Tableau1[[#This Row],[Pretax Turnover]]*Taux!$B$1)</f>
        <v>0</v>
      </c>
      <c r="G311" s="38">
        <f>IF(Tableau1[[#This Row],[Amount of Tax]]&lt;100,0,Tableau1[[#This Row],[Amount of Tax]])</f>
        <v>0</v>
      </c>
    </row>
    <row r="312" spans="2:7" x14ac:dyDescent="0.25">
      <c r="B312" s="31"/>
      <c r="C312" s="7" t="str">
        <f>IF(ISNA(VLOOKUP(Tableau1[[#This Row],[MA No.]],'Liste AMM Biocontrôle'!$B$2:$F$50000,4,FALSE)),"Other",VLOOKUP(Tableau1[[#This Row],[MA No.]],'Liste AMM Biocontrôle'!$B$2:$F$50000,4,FALSE))</f>
        <v>Other</v>
      </c>
      <c r="E312" s="5"/>
      <c r="F312" s="11">
        <f>IF(Tableau1[[#This Row],[Nature (Biocontrol or other)]]="Biocontrol",Tableau1[[#This Row],[Pretax Turnover]]*Taux!$B$2,Tableau1[[#This Row],[Pretax Turnover]]*Taux!$B$1)</f>
        <v>0</v>
      </c>
      <c r="G312" s="38">
        <f>IF(Tableau1[[#This Row],[Amount of Tax]]&lt;100,0,Tableau1[[#This Row],[Amount of Tax]])</f>
        <v>0</v>
      </c>
    </row>
    <row r="313" spans="2:7" x14ac:dyDescent="0.25">
      <c r="B313" s="31"/>
      <c r="C313" s="7" t="str">
        <f>IF(ISNA(VLOOKUP(Tableau1[[#This Row],[MA No.]],'Liste AMM Biocontrôle'!$B$2:$F$50000,4,FALSE)),"Other",VLOOKUP(Tableau1[[#This Row],[MA No.]],'Liste AMM Biocontrôle'!$B$2:$F$50000,4,FALSE))</f>
        <v>Other</v>
      </c>
      <c r="E313" s="5"/>
      <c r="F313" s="11">
        <f>IF(Tableau1[[#This Row],[Nature (Biocontrol or other)]]="Biocontrol",Tableau1[[#This Row],[Pretax Turnover]]*Taux!$B$2,Tableau1[[#This Row],[Pretax Turnover]]*Taux!$B$1)</f>
        <v>0</v>
      </c>
      <c r="G313" s="38">
        <f>IF(Tableau1[[#This Row],[Amount of Tax]]&lt;100,0,Tableau1[[#This Row],[Amount of Tax]])</f>
        <v>0</v>
      </c>
    </row>
    <row r="314" spans="2:7" x14ac:dyDescent="0.25">
      <c r="B314" s="31"/>
      <c r="C314" s="7" t="str">
        <f>IF(ISNA(VLOOKUP(Tableau1[[#This Row],[MA No.]],'Liste AMM Biocontrôle'!$B$2:$F$50000,4,FALSE)),"Other",VLOOKUP(Tableau1[[#This Row],[MA No.]],'Liste AMM Biocontrôle'!$B$2:$F$50000,4,FALSE))</f>
        <v>Other</v>
      </c>
      <c r="E314" s="5"/>
      <c r="F314" s="11">
        <f>IF(Tableau1[[#This Row],[Nature (Biocontrol or other)]]="Biocontrol",Tableau1[[#This Row],[Pretax Turnover]]*Taux!$B$2,Tableau1[[#This Row],[Pretax Turnover]]*Taux!$B$1)</f>
        <v>0</v>
      </c>
      <c r="G314" s="38">
        <f>IF(Tableau1[[#This Row],[Amount of Tax]]&lt;100,0,Tableau1[[#This Row],[Amount of Tax]])</f>
        <v>0</v>
      </c>
    </row>
    <row r="315" spans="2:7" x14ac:dyDescent="0.25">
      <c r="B315" s="31"/>
      <c r="C315" s="7" t="str">
        <f>IF(ISNA(VLOOKUP(Tableau1[[#This Row],[MA No.]],'Liste AMM Biocontrôle'!$B$2:$F$50000,4,FALSE)),"Other",VLOOKUP(Tableau1[[#This Row],[MA No.]],'Liste AMM Biocontrôle'!$B$2:$F$50000,4,FALSE))</f>
        <v>Other</v>
      </c>
      <c r="E315" s="5"/>
      <c r="F315" s="11">
        <f>IF(Tableau1[[#This Row],[Nature (Biocontrol or other)]]="Biocontrol",Tableau1[[#This Row],[Pretax Turnover]]*Taux!$B$2,Tableau1[[#This Row],[Pretax Turnover]]*Taux!$B$1)</f>
        <v>0</v>
      </c>
      <c r="G315" s="38">
        <f>IF(Tableau1[[#This Row],[Amount of Tax]]&lt;100,0,Tableau1[[#This Row],[Amount of Tax]])</f>
        <v>0</v>
      </c>
    </row>
    <row r="316" spans="2:7" x14ac:dyDescent="0.25">
      <c r="B316" s="31"/>
      <c r="C316" s="7" t="str">
        <f>IF(ISNA(VLOOKUP(Tableau1[[#This Row],[MA No.]],'Liste AMM Biocontrôle'!$B$2:$F$50000,4,FALSE)),"Other",VLOOKUP(Tableau1[[#This Row],[MA No.]],'Liste AMM Biocontrôle'!$B$2:$F$50000,4,FALSE))</f>
        <v>Other</v>
      </c>
      <c r="E316" s="5"/>
      <c r="F316" s="11">
        <f>IF(Tableau1[[#This Row],[Nature (Biocontrol or other)]]="Biocontrol",Tableau1[[#This Row],[Pretax Turnover]]*Taux!$B$2,Tableau1[[#This Row],[Pretax Turnover]]*Taux!$B$1)</f>
        <v>0</v>
      </c>
      <c r="G316" s="38">
        <f>IF(Tableau1[[#This Row],[Amount of Tax]]&lt;100,0,Tableau1[[#This Row],[Amount of Tax]])</f>
        <v>0</v>
      </c>
    </row>
    <row r="317" spans="2:7" x14ac:dyDescent="0.25">
      <c r="B317" s="31"/>
      <c r="C317" s="7" t="str">
        <f>IF(ISNA(VLOOKUP(Tableau1[[#This Row],[MA No.]],'Liste AMM Biocontrôle'!$B$2:$F$50000,4,FALSE)),"Other",VLOOKUP(Tableau1[[#This Row],[MA No.]],'Liste AMM Biocontrôle'!$B$2:$F$50000,4,FALSE))</f>
        <v>Other</v>
      </c>
      <c r="E317" s="5"/>
      <c r="F317" s="11">
        <f>IF(Tableau1[[#This Row],[Nature (Biocontrol or other)]]="Biocontrol",Tableau1[[#This Row],[Pretax Turnover]]*Taux!$B$2,Tableau1[[#This Row],[Pretax Turnover]]*Taux!$B$1)</f>
        <v>0</v>
      </c>
      <c r="G317" s="38">
        <f>IF(Tableau1[[#This Row],[Amount of Tax]]&lt;100,0,Tableau1[[#This Row],[Amount of Tax]])</f>
        <v>0</v>
      </c>
    </row>
    <row r="318" spans="2:7" x14ac:dyDescent="0.25">
      <c r="B318" s="31"/>
      <c r="C318" s="7" t="str">
        <f>IF(ISNA(VLOOKUP(Tableau1[[#This Row],[MA No.]],'Liste AMM Biocontrôle'!$B$2:$F$50000,4,FALSE)),"Other",VLOOKUP(Tableau1[[#This Row],[MA No.]],'Liste AMM Biocontrôle'!$B$2:$F$50000,4,FALSE))</f>
        <v>Other</v>
      </c>
      <c r="E318" s="5"/>
      <c r="F318" s="11">
        <f>IF(Tableau1[[#This Row],[Nature (Biocontrol or other)]]="Biocontrol",Tableau1[[#This Row],[Pretax Turnover]]*Taux!$B$2,Tableau1[[#This Row],[Pretax Turnover]]*Taux!$B$1)</f>
        <v>0</v>
      </c>
      <c r="G318" s="38">
        <f>IF(Tableau1[[#This Row],[Amount of Tax]]&lt;100,0,Tableau1[[#This Row],[Amount of Tax]])</f>
        <v>0</v>
      </c>
    </row>
    <row r="319" spans="2:7" x14ac:dyDescent="0.25">
      <c r="B319" s="31"/>
      <c r="C319" s="7" t="str">
        <f>IF(ISNA(VLOOKUP(Tableau1[[#This Row],[MA No.]],'Liste AMM Biocontrôle'!$B$2:$F$50000,4,FALSE)),"Other",VLOOKUP(Tableau1[[#This Row],[MA No.]],'Liste AMM Biocontrôle'!$B$2:$F$50000,4,FALSE))</f>
        <v>Other</v>
      </c>
      <c r="E319" s="5"/>
      <c r="F319" s="11">
        <f>IF(Tableau1[[#This Row],[Nature (Biocontrol or other)]]="Biocontrol",Tableau1[[#This Row],[Pretax Turnover]]*Taux!$B$2,Tableau1[[#This Row],[Pretax Turnover]]*Taux!$B$1)</f>
        <v>0</v>
      </c>
      <c r="G319" s="38">
        <f>IF(Tableau1[[#This Row],[Amount of Tax]]&lt;100,0,Tableau1[[#This Row],[Amount of Tax]])</f>
        <v>0</v>
      </c>
    </row>
    <row r="320" spans="2:7" x14ac:dyDescent="0.25">
      <c r="B320" s="31"/>
      <c r="C320" s="7" t="str">
        <f>IF(ISNA(VLOOKUP(Tableau1[[#This Row],[MA No.]],'Liste AMM Biocontrôle'!$B$2:$F$50000,4,FALSE)),"Other",VLOOKUP(Tableau1[[#This Row],[MA No.]],'Liste AMM Biocontrôle'!$B$2:$F$50000,4,FALSE))</f>
        <v>Other</v>
      </c>
      <c r="E320" s="5"/>
      <c r="F320" s="11">
        <f>IF(Tableau1[[#This Row],[Nature (Biocontrol or other)]]="Biocontrol",Tableau1[[#This Row],[Pretax Turnover]]*Taux!$B$2,Tableau1[[#This Row],[Pretax Turnover]]*Taux!$B$1)</f>
        <v>0</v>
      </c>
      <c r="G320" s="38">
        <f>IF(Tableau1[[#This Row],[Amount of Tax]]&lt;100,0,Tableau1[[#This Row],[Amount of Tax]])</f>
        <v>0</v>
      </c>
    </row>
    <row r="321" spans="2:7" x14ac:dyDescent="0.25">
      <c r="B321" s="31"/>
      <c r="C321" s="7" t="str">
        <f>IF(ISNA(VLOOKUP(Tableau1[[#This Row],[MA No.]],'Liste AMM Biocontrôle'!$B$2:$F$50000,4,FALSE)),"Other",VLOOKUP(Tableau1[[#This Row],[MA No.]],'Liste AMM Biocontrôle'!$B$2:$F$50000,4,FALSE))</f>
        <v>Other</v>
      </c>
      <c r="E321" s="5"/>
      <c r="F321" s="11">
        <f>IF(Tableau1[[#This Row],[Nature (Biocontrol or other)]]="Biocontrol",Tableau1[[#This Row],[Pretax Turnover]]*Taux!$B$2,Tableau1[[#This Row],[Pretax Turnover]]*Taux!$B$1)</f>
        <v>0</v>
      </c>
      <c r="G321" s="38">
        <f>IF(Tableau1[[#This Row],[Amount of Tax]]&lt;100,0,Tableau1[[#This Row],[Amount of Tax]])</f>
        <v>0</v>
      </c>
    </row>
    <row r="322" spans="2:7" x14ac:dyDescent="0.25">
      <c r="B322" s="31"/>
      <c r="C322" s="7" t="str">
        <f>IF(ISNA(VLOOKUP(Tableau1[[#This Row],[MA No.]],'Liste AMM Biocontrôle'!$B$2:$F$50000,4,FALSE)),"Other",VLOOKUP(Tableau1[[#This Row],[MA No.]],'Liste AMM Biocontrôle'!$B$2:$F$50000,4,FALSE))</f>
        <v>Other</v>
      </c>
      <c r="E322" s="5"/>
      <c r="F322" s="11">
        <f>IF(Tableau1[[#This Row],[Nature (Biocontrol or other)]]="Biocontrol",Tableau1[[#This Row],[Pretax Turnover]]*Taux!$B$2,Tableau1[[#This Row],[Pretax Turnover]]*Taux!$B$1)</f>
        <v>0</v>
      </c>
      <c r="G322" s="38">
        <f>IF(Tableau1[[#This Row],[Amount of Tax]]&lt;100,0,Tableau1[[#This Row],[Amount of Tax]])</f>
        <v>0</v>
      </c>
    </row>
    <row r="323" spans="2:7" x14ac:dyDescent="0.25">
      <c r="B323" s="31"/>
      <c r="C323" s="7" t="str">
        <f>IF(ISNA(VLOOKUP(Tableau1[[#This Row],[MA No.]],'Liste AMM Biocontrôle'!$B$2:$F$50000,4,FALSE)),"Other",VLOOKUP(Tableau1[[#This Row],[MA No.]],'Liste AMM Biocontrôle'!$B$2:$F$50000,4,FALSE))</f>
        <v>Other</v>
      </c>
      <c r="E323" s="5"/>
      <c r="F323" s="11">
        <f>IF(Tableau1[[#This Row],[Nature (Biocontrol or other)]]="Biocontrol",Tableau1[[#This Row],[Pretax Turnover]]*Taux!$B$2,Tableau1[[#This Row],[Pretax Turnover]]*Taux!$B$1)</f>
        <v>0</v>
      </c>
      <c r="G323" s="38">
        <f>IF(Tableau1[[#This Row],[Amount of Tax]]&lt;100,0,Tableau1[[#This Row],[Amount of Tax]])</f>
        <v>0</v>
      </c>
    </row>
    <row r="324" spans="2:7" x14ac:dyDescent="0.25">
      <c r="B324" s="31"/>
      <c r="C324" s="7" t="str">
        <f>IF(ISNA(VLOOKUP(Tableau1[[#This Row],[MA No.]],'Liste AMM Biocontrôle'!$B$2:$F$50000,4,FALSE)),"Other",VLOOKUP(Tableau1[[#This Row],[MA No.]],'Liste AMM Biocontrôle'!$B$2:$F$50000,4,FALSE))</f>
        <v>Other</v>
      </c>
      <c r="E324" s="5"/>
      <c r="F324" s="11">
        <f>IF(Tableau1[[#This Row],[Nature (Biocontrol or other)]]="Biocontrol",Tableau1[[#This Row],[Pretax Turnover]]*Taux!$B$2,Tableau1[[#This Row],[Pretax Turnover]]*Taux!$B$1)</f>
        <v>0</v>
      </c>
      <c r="G324" s="38">
        <f>IF(Tableau1[[#This Row],[Amount of Tax]]&lt;100,0,Tableau1[[#This Row],[Amount of Tax]])</f>
        <v>0</v>
      </c>
    </row>
    <row r="325" spans="2:7" x14ac:dyDescent="0.25">
      <c r="B325" s="31"/>
      <c r="C325" s="7" t="str">
        <f>IF(ISNA(VLOOKUP(Tableau1[[#This Row],[MA No.]],'Liste AMM Biocontrôle'!$B$2:$F$50000,4,FALSE)),"Other",VLOOKUP(Tableau1[[#This Row],[MA No.]],'Liste AMM Biocontrôle'!$B$2:$F$50000,4,FALSE))</f>
        <v>Other</v>
      </c>
      <c r="E325" s="5"/>
      <c r="F325" s="11">
        <f>IF(Tableau1[[#This Row],[Nature (Biocontrol or other)]]="Biocontrol",Tableau1[[#This Row],[Pretax Turnover]]*Taux!$B$2,Tableau1[[#This Row],[Pretax Turnover]]*Taux!$B$1)</f>
        <v>0</v>
      </c>
      <c r="G325" s="38">
        <f>IF(Tableau1[[#This Row],[Amount of Tax]]&lt;100,0,Tableau1[[#This Row],[Amount of Tax]])</f>
        <v>0</v>
      </c>
    </row>
    <row r="326" spans="2:7" x14ac:dyDescent="0.25">
      <c r="B326" s="31"/>
      <c r="C326" s="7" t="str">
        <f>IF(ISNA(VLOOKUP(Tableau1[[#This Row],[MA No.]],'Liste AMM Biocontrôle'!$B$2:$F$50000,4,FALSE)),"Other",VLOOKUP(Tableau1[[#This Row],[MA No.]],'Liste AMM Biocontrôle'!$B$2:$F$50000,4,FALSE))</f>
        <v>Other</v>
      </c>
      <c r="E326" s="5"/>
      <c r="F326" s="11">
        <f>IF(Tableau1[[#This Row],[Nature (Biocontrol or other)]]="Biocontrol",Tableau1[[#This Row],[Pretax Turnover]]*Taux!$B$2,Tableau1[[#This Row],[Pretax Turnover]]*Taux!$B$1)</f>
        <v>0</v>
      </c>
      <c r="G326" s="38">
        <f>IF(Tableau1[[#This Row],[Amount of Tax]]&lt;100,0,Tableau1[[#This Row],[Amount of Tax]])</f>
        <v>0</v>
      </c>
    </row>
    <row r="327" spans="2:7" x14ac:dyDescent="0.25">
      <c r="B327" s="31"/>
      <c r="C327" s="7" t="str">
        <f>IF(ISNA(VLOOKUP(Tableau1[[#This Row],[MA No.]],'Liste AMM Biocontrôle'!$B$2:$F$50000,4,FALSE)),"Other",VLOOKUP(Tableau1[[#This Row],[MA No.]],'Liste AMM Biocontrôle'!$B$2:$F$50000,4,FALSE))</f>
        <v>Other</v>
      </c>
      <c r="E327" s="5"/>
      <c r="F327" s="11">
        <f>IF(Tableau1[[#This Row],[Nature (Biocontrol or other)]]="Biocontrol",Tableau1[[#This Row],[Pretax Turnover]]*Taux!$B$2,Tableau1[[#This Row],[Pretax Turnover]]*Taux!$B$1)</f>
        <v>0</v>
      </c>
      <c r="G327" s="38">
        <f>IF(Tableau1[[#This Row],[Amount of Tax]]&lt;100,0,Tableau1[[#This Row],[Amount of Tax]])</f>
        <v>0</v>
      </c>
    </row>
    <row r="328" spans="2:7" x14ac:dyDescent="0.25">
      <c r="B328" s="31"/>
      <c r="C328" s="7" t="str">
        <f>IF(ISNA(VLOOKUP(Tableau1[[#This Row],[MA No.]],'Liste AMM Biocontrôle'!$B$2:$F$50000,4,FALSE)),"Other",VLOOKUP(Tableau1[[#This Row],[MA No.]],'Liste AMM Biocontrôle'!$B$2:$F$50000,4,FALSE))</f>
        <v>Other</v>
      </c>
      <c r="E328" s="5"/>
      <c r="F328" s="11">
        <f>IF(Tableau1[[#This Row],[Nature (Biocontrol or other)]]="Biocontrol",Tableau1[[#This Row],[Pretax Turnover]]*Taux!$B$2,Tableau1[[#This Row],[Pretax Turnover]]*Taux!$B$1)</f>
        <v>0</v>
      </c>
      <c r="G328" s="38">
        <f>IF(Tableau1[[#This Row],[Amount of Tax]]&lt;100,0,Tableau1[[#This Row],[Amount of Tax]])</f>
        <v>0</v>
      </c>
    </row>
    <row r="329" spans="2:7" x14ac:dyDescent="0.25">
      <c r="B329" s="31"/>
      <c r="C329" s="7" t="str">
        <f>IF(ISNA(VLOOKUP(Tableau1[[#This Row],[MA No.]],'Liste AMM Biocontrôle'!$B$2:$F$50000,4,FALSE)),"Other",VLOOKUP(Tableau1[[#This Row],[MA No.]],'Liste AMM Biocontrôle'!$B$2:$F$50000,4,FALSE))</f>
        <v>Other</v>
      </c>
      <c r="E329" s="5"/>
      <c r="F329" s="11">
        <f>IF(Tableau1[[#This Row],[Nature (Biocontrol or other)]]="Biocontrol",Tableau1[[#This Row],[Pretax Turnover]]*Taux!$B$2,Tableau1[[#This Row],[Pretax Turnover]]*Taux!$B$1)</f>
        <v>0</v>
      </c>
      <c r="G329" s="38">
        <f>IF(Tableau1[[#This Row],[Amount of Tax]]&lt;100,0,Tableau1[[#This Row],[Amount of Tax]])</f>
        <v>0</v>
      </c>
    </row>
    <row r="330" spans="2:7" x14ac:dyDescent="0.25">
      <c r="B330" s="31"/>
      <c r="C330" s="7" t="str">
        <f>IF(ISNA(VLOOKUP(Tableau1[[#This Row],[MA No.]],'Liste AMM Biocontrôle'!$B$2:$F$50000,4,FALSE)),"Other",VLOOKUP(Tableau1[[#This Row],[MA No.]],'Liste AMM Biocontrôle'!$B$2:$F$50000,4,FALSE))</f>
        <v>Other</v>
      </c>
      <c r="E330" s="5"/>
      <c r="F330" s="11">
        <f>IF(Tableau1[[#This Row],[Nature (Biocontrol or other)]]="Biocontrol",Tableau1[[#This Row],[Pretax Turnover]]*Taux!$B$2,Tableau1[[#This Row],[Pretax Turnover]]*Taux!$B$1)</f>
        <v>0</v>
      </c>
      <c r="G330" s="38">
        <f>IF(Tableau1[[#This Row],[Amount of Tax]]&lt;100,0,Tableau1[[#This Row],[Amount of Tax]])</f>
        <v>0</v>
      </c>
    </row>
    <row r="331" spans="2:7" x14ac:dyDescent="0.25">
      <c r="B331" s="31"/>
      <c r="C331" s="7" t="str">
        <f>IF(ISNA(VLOOKUP(Tableau1[[#This Row],[MA No.]],'Liste AMM Biocontrôle'!$B$2:$F$50000,4,FALSE)),"Other",VLOOKUP(Tableau1[[#This Row],[MA No.]],'Liste AMM Biocontrôle'!$B$2:$F$50000,4,FALSE))</f>
        <v>Other</v>
      </c>
      <c r="E331" s="5"/>
      <c r="F331" s="11">
        <f>IF(Tableau1[[#This Row],[Nature (Biocontrol or other)]]="Biocontrol",Tableau1[[#This Row],[Pretax Turnover]]*Taux!$B$2,Tableau1[[#This Row],[Pretax Turnover]]*Taux!$B$1)</f>
        <v>0</v>
      </c>
      <c r="G331" s="38">
        <f>IF(Tableau1[[#This Row],[Amount of Tax]]&lt;100,0,Tableau1[[#This Row],[Amount of Tax]])</f>
        <v>0</v>
      </c>
    </row>
    <row r="332" spans="2:7" x14ac:dyDescent="0.25">
      <c r="B332" s="31"/>
      <c r="C332" s="7" t="str">
        <f>IF(ISNA(VLOOKUP(Tableau1[[#This Row],[MA No.]],'Liste AMM Biocontrôle'!$B$2:$F$50000,4,FALSE)),"Other",VLOOKUP(Tableau1[[#This Row],[MA No.]],'Liste AMM Biocontrôle'!$B$2:$F$50000,4,FALSE))</f>
        <v>Other</v>
      </c>
      <c r="E332" s="5"/>
      <c r="F332" s="11">
        <f>IF(Tableau1[[#This Row],[Nature (Biocontrol or other)]]="Biocontrol",Tableau1[[#This Row],[Pretax Turnover]]*Taux!$B$2,Tableau1[[#This Row],[Pretax Turnover]]*Taux!$B$1)</f>
        <v>0</v>
      </c>
      <c r="G332" s="38">
        <f>IF(Tableau1[[#This Row],[Amount of Tax]]&lt;100,0,Tableau1[[#This Row],[Amount of Tax]])</f>
        <v>0</v>
      </c>
    </row>
    <row r="333" spans="2:7" x14ac:dyDescent="0.25">
      <c r="B333" s="31"/>
      <c r="C333" s="7" t="str">
        <f>IF(ISNA(VLOOKUP(Tableau1[[#This Row],[MA No.]],'Liste AMM Biocontrôle'!$B$2:$F$50000,4,FALSE)),"Other",VLOOKUP(Tableau1[[#This Row],[MA No.]],'Liste AMM Biocontrôle'!$B$2:$F$50000,4,FALSE))</f>
        <v>Other</v>
      </c>
      <c r="E333" s="5"/>
      <c r="F333" s="11">
        <f>IF(Tableau1[[#This Row],[Nature (Biocontrol or other)]]="Biocontrol",Tableau1[[#This Row],[Pretax Turnover]]*Taux!$B$2,Tableau1[[#This Row],[Pretax Turnover]]*Taux!$B$1)</f>
        <v>0</v>
      </c>
      <c r="G333" s="38">
        <f>IF(Tableau1[[#This Row],[Amount of Tax]]&lt;100,0,Tableau1[[#This Row],[Amount of Tax]])</f>
        <v>0</v>
      </c>
    </row>
    <row r="334" spans="2:7" x14ac:dyDescent="0.25">
      <c r="B334" s="31"/>
      <c r="C334" s="7" t="str">
        <f>IF(ISNA(VLOOKUP(Tableau1[[#This Row],[MA No.]],'Liste AMM Biocontrôle'!$B$2:$F$50000,4,FALSE)),"Other",VLOOKUP(Tableau1[[#This Row],[MA No.]],'Liste AMM Biocontrôle'!$B$2:$F$50000,4,FALSE))</f>
        <v>Other</v>
      </c>
      <c r="E334" s="5"/>
      <c r="F334" s="11">
        <f>IF(Tableau1[[#This Row],[Nature (Biocontrol or other)]]="Biocontrol",Tableau1[[#This Row],[Pretax Turnover]]*Taux!$B$2,Tableau1[[#This Row],[Pretax Turnover]]*Taux!$B$1)</f>
        <v>0</v>
      </c>
      <c r="G334" s="38">
        <f>IF(Tableau1[[#This Row],[Amount of Tax]]&lt;100,0,Tableau1[[#This Row],[Amount of Tax]])</f>
        <v>0</v>
      </c>
    </row>
    <row r="335" spans="2:7" x14ac:dyDescent="0.25">
      <c r="B335" s="31"/>
      <c r="C335" s="7" t="str">
        <f>IF(ISNA(VLOOKUP(Tableau1[[#This Row],[MA No.]],'Liste AMM Biocontrôle'!$B$2:$F$50000,4,FALSE)),"Other",VLOOKUP(Tableau1[[#This Row],[MA No.]],'Liste AMM Biocontrôle'!$B$2:$F$50000,4,FALSE))</f>
        <v>Other</v>
      </c>
      <c r="E335" s="5"/>
      <c r="F335" s="11">
        <f>IF(Tableau1[[#This Row],[Nature (Biocontrol or other)]]="Biocontrol",Tableau1[[#This Row],[Pretax Turnover]]*Taux!$B$2,Tableau1[[#This Row],[Pretax Turnover]]*Taux!$B$1)</f>
        <v>0</v>
      </c>
      <c r="G335" s="38">
        <f>IF(Tableau1[[#This Row],[Amount of Tax]]&lt;100,0,Tableau1[[#This Row],[Amount of Tax]])</f>
        <v>0</v>
      </c>
    </row>
    <row r="336" spans="2:7" x14ac:dyDescent="0.25">
      <c r="B336" s="31"/>
      <c r="C336" s="7" t="str">
        <f>IF(ISNA(VLOOKUP(Tableau1[[#This Row],[MA No.]],'Liste AMM Biocontrôle'!$B$2:$F$50000,4,FALSE)),"Other",VLOOKUP(Tableau1[[#This Row],[MA No.]],'Liste AMM Biocontrôle'!$B$2:$F$50000,4,FALSE))</f>
        <v>Other</v>
      </c>
      <c r="E336" s="5"/>
      <c r="F336" s="11">
        <f>IF(Tableau1[[#This Row],[Nature (Biocontrol or other)]]="Biocontrol",Tableau1[[#This Row],[Pretax Turnover]]*Taux!$B$2,Tableau1[[#This Row],[Pretax Turnover]]*Taux!$B$1)</f>
        <v>0</v>
      </c>
      <c r="G336" s="38">
        <f>IF(Tableau1[[#This Row],[Amount of Tax]]&lt;100,0,Tableau1[[#This Row],[Amount of Tax]])</f>
        <v>0</v>
      </c>
    </row>
    <row r="337" spans="2:7" x14ac:dyDescent="0.25">
      <c r="B337" s="31"/>
      <c r="C337" s="7" t="str">
        <f>IF(ISNA(VLOOKUP(Tableau1[[#This Row],[MA No.]],'Liste AMM Biocontrôle'!$B$2:$F$50000,4,FALSE)),"Other",VLOOKUP(Tableau1[[#This Row],[MA No.]],'Liste AMM Biocontrôle'!$B$2:$F$50000,4,FALSE))</f>
        <v>Other</v>
      </c>
      <c r="E337" s="5"/>
      <c r="F337" s="11">
        <f>IF(Tableau1[[#This Row],[Nature (Biocontrol or other)]]="Biocontrol",Tableau1[[#This Row],[Pretax Turnover]]*Taux!$B$2,Tableau1[[#This Row],[Pretax Turnover]]*Taux!$B$1)</f>
        <v>0</v>
      </c>
      <c r="G337" s="38">
        <f>IF(Tableau1[[#This Row],[Amount of Tax]]&lt;100,0,Tableau1[[#This Row],[Amount of Tax]])</f>
        <v>0</v>
      </c>
    </row>
    <row r="338" spans="2:7" x14ac:dyDescent="0.25">
      <c r="B338" s="31"/>
      <c r="C338" s="7" t="str">
        <f>IF(ISNA(VLOOKUP(Tableau1[[#This Row],[MA No.]],'Liste AMM Biocontrôle'!$B$2:$F$50000,4,FALSE)),"Other",VLOOKUP(Tableau1[[#This Row],[MA No.]],'Liste AMM Biocontrôle'!$B$2:$F$50000,4,FALSE))</f>
        <v>Other</v>
      </c>
      <c r="E338" s="5"/>
      <c r="F338" s="11">
        <f>IF(Tableau1[[#This Row],[Nature (Biocontrol or other)]]="Biocontrol",Tableau1[[#This Row],[Pretax Turnover]]*Taux!$B$2,Tableau1[[#This Row],[Pretax Turnover]]*Taux!$B$1)</f>
        <v>0</v>
      </c>
      <c r="G338" s="38">
        <f>IF(Tableau1[[#This Row],[Amount of Tax]]&lt;100,0,Tableau1[[#This Row],[Amount of Tax]])</f>
        <v>0</v>
      </c>
    </row>
    <row r="339" spans="2:7" x14ac:dyDescent="0.25">
      <c r="B339" s="31"/>
      <c r="C339" s="7" t="str">
        <f>IF(ISNA(VLOOKUP(Tableau1[[#This Row],[MA No.]],'Liste AMM Biocontrôle'!$B$2:$F$50000,4,FALSE)),"Other",VLOOKUP(Tableau1[[#This Row],[MA No.]],'Liste AMM Biocontrôle'!$B$2:$F$50000,4,FALSE))</f>
        <v>Other</v>
      </c>
      <c r="E339" s="5"/>
      <c r="F339" s="11">
        <f>IF(Tableau1[[#This Row],[Nature (Biocontrol or other)]]="Biocontrol",Tableau1[[#This Row],[Pretax Turnover]]*Taux!$B$2,Tableau1[[#This Row],[Pretax Turnover]]*Taux!$B$1)</f>
        <v>0</v>
      </c>
      <c r="G339" s="38">
        <f>IF(Tableau1[[#This Row],[Amount of Tax]]&lt;100,0,Tableau1[[#This Row],[Amount of Tax]])</f>
        <v>0</v>
      </c>
    </row>
    <row r="340" spans="2:7" x14ac:dyDescent="0.25">
      <c r="B340" s="31"/>
      <c r="C340" s="7" t="str">
        <f>IF(ISNA(VLOOKUP(Tableau1[[#This Row],[MA No.]],'Liste AMM Biocontrôle'!$B$2:$F$50000,4,FALSE)),"Other",VLOOKUP(Tableau1[[#This Row],[MA No.]],'Liste AMM Biocontrôle'!$B$2:$F$50000,4,FALSE))</f>
        <v>Other</v>
      </c>
      <c r="E340" s="5"/>
      <c r="F340" s="11">
        <f>IF(Tableau1[[#This Row],[Nature (Biocontrol or other)]]="Biocontrol",Tableau1[[#This Row],[Pretax Turnover]]*Taux!$B$2,Tableau1[[#This Row],[Pretax Turnover]]*Taux!$B$1)</f>
        <v>0</v>
      </c>
      <c r="G340" s="38">
        <f>IF(Tableau1[[#This Row],[Amount of Tax]]&lt;100,0,Tableau1[[#This Row],[Amount of Tax]])</f>
        <v>0</v>
      </c>
    </row>
    <row r="341" spans="2:7" x14ac:dyDescent="0.25">
      <c r="B341" s="31"/>
      <c r="C341" s="7" t="str">
        <f>IF(ISNA(VLOOKUP(Tableau1[[#This Row],[MA No.]],'Liste AMM Biocontrôle'!$B$2:$F$50000,4,FALSE)),"Other",VLOOKUP(Tableau1[[#This Row],[MA No.]],'Liste AMM Biocontrôle'!$B$2:$F$50000,4,FALSE))</f>
        <v>Other</v>
      </c>
      <c r="E341" s="5"/>
      <c r="F341" s="11">
        <f>IF(Tableau1[[#This Row],[Nature (Biocontrol or other)]]="Biocontrol",Tableau1[[#This Row],[Pretax Turnover]]*Taux!$B$2,Tableau1[[#This Row],[Pretax Turnover]]*Taux!$B$1)</f>
        <v>0</v>
      </c>
      <c r="G341" s="38">
        <f>IF(Tableau1[[#This Row],[Amount of Tax]]&lt;100,0,Tableau1[[#This Row],[Amount of Tax]])</f>
        <v>0</v>
      </c>
    </row>
    <row r="342" spans="2:7" x14ac:dyDescent="0.25">
      <c r="B342" s="31"/>
      <c r="C342" s="7" t="str">
        <f>IF(ISNA(VLOOKUP(Tableau1[[#This Row],[MA No.]],'Liste AMM Biocontrôle'!$B$2:$F$50000,4,FALSE)),"Other",VLOOKUP(Tableau1[[#This Row],[MA No.]],'Liste AMM Biocontrôle'!$B$2:$F$50000,4,FALSE))</f>
        <v>Other</v>
      </c>
      <c r="E342" s="5"/>
      <c r="F342" s="11">
        <f>IF(Tableau1[[#This Row],[Nature (Biocontrol or other)]]="Biocontrol",Tableau1[[#This Row],[Pretax Turnover]]*Taux!$B$2,Tableau1[[#This Row],[Pretax Turnover]]*Taux!$B$1)</f>
        <v>0</v>
      </c>
      <c r="G342" s="38">
        <f>IF(Tableau1[[#This Row],[Amount of Tax]]&lt;100,0,Tableau1[[#This Row],[Amount of Tax]])</f>
        <v>0</v>
      </c>
    </row>
    <row r="343" spans="2:7" x14ac:dyDescent="0.25">
      <c r="B343" s="31"/>
      <c r="C343" s="7" t="str">
        <f>IF(ISNA(VLOOKUP(Tableau1[[#This Row],[MA No.]],'Liste AMM Biocontrôle'!$B$2:$F$50000,4,FALSE)),"Other",VLOOKUP(Tableau1[[#This Row],[MA No.]],'Liste AMM Biocontrôle'!$B$2:$F$50000,4,FALSE))</f>
        <v>Other</v>
      </c>
      <c r="E343" s="5"/>
      <c r="F343" s="11">
        <f>IF(Tableau1[[#This Row],[Nature (Biocontrol or other)]]="Biocontrol",Tableau1[[#This Row],[Pretax Turnover]]*Taux!$B$2,Tableau1[[#This Row],[Pretax Turnover]]*Taux!$B$1)</f>
        <v>0</v>
      </c>
      <c r="G343" s="38">
        <f>IF(Tableau1[[#This Row],[Amount of Tax]]&lt;100,0,Tableau1[[#This Row],[Amount of Tax]])</f>
        <v>0</v>
      </c>
    </row>
    <row r="344" spans="2:7" x14ac:dyDescent="0.25">
      <c r="B344" s="31"/>
      <c r="C344" s="7" t="str">
        <f>IF(ISNA(VLOOKUP(Tableau1[[#This Row],[MA No.]],'Liste AMM Biocontrôle'!$B$2:$F$50000,4,FALSE)),"Other",VLOOKUP(Tableau1[[#This Row],[MA No.]],'Liste AMM Biocontrôle'!$B$2:$F$50000,4,FALSE))</f>
        <v>Other</v>
      </c>
      <c r="E344" s="5"/>
      <c r="F344" s="11">
        <f>IF(Tableau1[[#This Row],[Nature (Biocontrol or other)]]="Biocontrol",Tableau1[[#This Row],[Pretax Turnover]]*Taux!$B$2,Tableau1[[#This Row],[Pretax Turnover]]*Taux!$B$1)</f>
        <v>0</v>
      </c>
      <c r="G344" s="38">
        <f>IF(Tableau1[[#This Row],[Amount of Tax]]&lt;100,0,Tableau1[[#This Row],[Amount of Tax]])</f>
        <v>0</v>
      </c>
    </row>
    <row r="345" spans="2:7" x14ac:dyDescent="0.25">
      <c r="B345" s="31"/>
      <c r="C345" s="7" t="str">
        <f>IF(ISNA(VLOOKUP(Tableau1[[#This Row],[MA No.]],'Liste AMM Biocontrôle'!$B$2:$F$50000,4,FALSE)),"Other",VLOOKUP(Tableau1[[#This Row],[MA No.]],'Liste AMM Biocontrôle'!$B$2:$F$50000,4,FALSE))</f>
        <v>Other</v>
      </c>
      <c r="E345" s="5"/>
      <c r="F345" s="11">
        <f>IF(Tableau1[[#This Row],[Nature (Biocontrol or other)]]="Biocontrol",Tableau1[[#This Row],[Pretax Turnover]]*Taux!$B$2,Tableau1[[#This Row],[Pretax Turnover]]*Taux!$B$1)</f>
        <v>0</v>
      </c>
      <c r="G345" s="38">
        <f>IF(Tableau1[[#This Row],[Amount of Tax]]&lt;100,0,Tableau1[[#This Row],[Amount of Tax]])</f>
        <v>0</v>
      </c>
    </row>
    <row r="346" spans="2:7" x14ac:dyDescent="0.25">
      <c r="B346" s="31"/>
      <c r="C346" s="7" t="str">
        <f>IF(ISNA(VLOOKUP(Tableau1[[#This Row],[MA No.]],'Liste AMM Biocontrôle'!$B$2:$F$50000,4,FALSE)),"Other",VLOOKUP(Tableau1[[#This Row],[MA No.]],'Liste AMM Biocontrôle'!$B$2:$F$50000,4,FALSE))</f>
        <v>Other</v>
      </c>
      <c r="E346" s="5"/>
      <c r="F346" s="11">
        <f>IF(Tableau1[[#This Row],[Nature (Biocontrol or other)]]="Biocontrol",Tableau1[[#This Row],[Pretax Turnover]]*Taux!$B$2,Tableau1[[#This Row],[Pretax Turnover]]*Taux!$B$1)</f>
        <v>0</v>
      </c>
      <c r="G346" s="38">
        <f>IF(Tableau1[[#This Row],[Amount of Tax]]&lt;100,0,Tableau1[[#This Row],[Amount of Tax]])</f>
        <v>0</v>
      </c>
    </row>
    <row r="347" spans="2:7" x14ac:dyDescent="0.25">
      <c r="B347" s="31"/>
      <c r="C347" s="7" t="str">
        <f>IF(ISNA(VLOOKUP(Tableau1[[#This Row],[MA No.]],'Liste AMM Biocontrôle'!$B$2:$F$50000,4,FALSE)),"Other",VLOOKUP(Tableau1[[#This Row],[MA No.]],'Liste AMM Biocontrôle'!$B$2:$F$50000,4,FALSE))</f>
        <v>Other</v>
      </c>
      <c r="E347" s="5"/>
      <c r="F347" s="11">
        <f>IF(Tableau1[[#This Row],[Nature (Biocontrol or other)]]="Biocontrol",Tableau1[[#This Row],[Pretax Turnover]]*Taux!$B$2,Tableau1[[#This Row],[Pretax Turnover]]*Taux!$B$1)</f>
        <v>0</v>
      </c>
      <c r="G347" s="38">
        <f>IF(Tableau1[[#This Row],[Amount of Tax]]&lt;100,0,Tableau1[[#This Row],[Amount of Tax]])</f>
        <v>0</v>
      </c>
    </row>
    <row r="348" spans="2:7" x14ac:dyDescent="0.25">
      <c r="B348" s="31"/>
      <c r="C348" s="7" t="str">
        <f>IF(ISNA(VLOOKUP(Tableau1[[#This Row],[MA No.]],'Liste AMM Biocontrôle'!$B$2:$F$50000,4,FALSE)),"Other",VLOOKUP(Tableau1[[#This Row],[MA No.]],'Liste AMM Biocontrôle'!$B$2:$F$50000,4,FALSE))</f>
        <v>Other</v>
      </c>
      <c r="E348" s="5"/>
      <c r="F348" s="11">
        <f>IF(Tableau1[[#This Row],[Nature (Biocontrol or other)]]="Biocontrol",Tableau1[[#This Row],[Pretax Turnover]]*Taux!$B$2,Tableau1[[#This Row],[Pretax Turnover]]*Taux!$B$1)</f>
        <v>0</v>
      </c>
      <c r="G348" s="38">
        <f>IF(Tableau1[[#This Row],[Amount of Tax]]&lt;100,0,Tableau1[[#This Row],[Amount of Tax]])</f>
        <v>0</v>
      </c>
    </row>
    <row r="349" spans="2:7" x14ac:dyDescent="0.25">
      <c r="B349" s="31"/>
      <c r="C349" s="7" t="str">
        <f>IF(ISNA(VLOOKUP(Tableau1[[#This Row],[MA No.]],'Liste AMM Biocontrôle'!$B$2:$F$50000,4,FALSE)),"Other",VLOOKUP(Tableau1[[#This Row],[MA No.]],'Liste AMM Biocontrôle'!$B$2:$F$50000,4,FALSE))</f>
        <v>Other</v>
      </c>
      <c r="E349" s="5"/>
      <c r="F349" s="11">
        <f>IF(Tableau1[[#This Row],[Nature (Biocontrol or other)]]="Biocontrol",Tableau1[[#This Row],[Pretax Turnover]]*Taux!$B$2,Tableau1[[#This Row],[Pretax Turnover]]*Taux!$B$1)</f>
        <v>0</v>
      </c>
      <c r="G349" s="38">
        <f>IF(Tableau1[[#This Row],[Amount of Tax]]&lt;100,0,Tableau1[[#This Row],[Amount of Tax]])</f>
        <v>0</v>
      </c>
    </row>
    <row r="350" spans="2:7" x14ac:dyDescent="0.25">
      <c r="B350" s="31"/>
      <c r="C350" s="7" t="str">
        <f>IF(ISNA(VLOOKUP(Tableau1[[#This Row],[MA No.]],'Liste AMM Biocontrôle'!$B$2:$F$50000,4,FALSE)),"Other",VLOOKUP(Tableau1[[#This Row],[MA No.]],'Liste AMM Biocontrôle'!$B$2:$F$50000,4,FALSE))</f>
        <v>Other</v>
      </c>
      <c r="E350" s="5"/>
      <c r="F350" s="11">
        <f>IF(Tableau1[[#This Row],[Nature (Biocontrol or other)]]="Biocontrol",Tableau1[[#This Row],[Pretax Turnover]]*Taux!$B$2,Tableau1[[#This Row],[Pretax Turnover]]*Taux!$B$1)</f>
        <v>0</v>
      </c>
      <c r="G350" s="38">
        <f>IF(Tableau1[[#This Row],[Amount of Tax]]&lt;100,0,Tableau1[[#This Row],[Amount of Tax]])</f>
        <v>0</v>
      </c>
    </row>
    <row r="351" spans="2:7" x14ac:dyDescent="0.25">
      <c r="B351" s="31"/>
      <c r="C351" s="7" t="str">
        <f>IF(ISNA(VLOOKUP(Tableau1[[#This Row],[MA No.]],'Liste AMM Biocontrôle'!$B$2:$F$50000,4,FALSE)),"Other",VLOOKUP(Tableau1[[#This Row],[MA No.]],'Liste AMM Biocontrôle'!$B$2:$F$50000,4,FALSE))</f>
        <v>Other</v>
      </c>
      <c r="E351" s="5"/>
      <c r="F351" s="11">
        <f>IF(Tableau1[[#This Row],[Nature (Biocontrol or other)]]="Biocontrol",Tableau1[[#This Row],[Pretax Turnover]]*Taux!$B$2,Tableau1[[#This Row],[Pretax Turnover]]*Taux!$B$1)</f>
        <v>0</v>
      </c>
      <c r="G351" s="38">
        <f>IF(Tableau1[[#This Row],[Amount of Tax]]&lt;100,0,Tableau1[[#This Row],[Amount of Tax]])</f>
        <v>0</v>
      </c>
    </row>
    <row r="352" spans="2:7" x14ac:dyDescent="0.25">
      <c r="B352" s="31"/>
      <c r="C352" s="7" t="str">
        <f>IF(ISNA(VLOOKUP(Tableau1[[#This Row],[MA No.]],'Liste AMM Biocontrôle'!$B$2:$F$50000,4,FALSE)),"Other",VLOOKUP(Tableau1[[#This Row],[MA No.]],'Liste AMM Biocontrôle'!$B$2:$F$50000,4,FALSE))</f>
        <v>Other</v>
      </c>
      <c r="E352" s="5"/>
      <c r="F352" s="11">
        <f>IF(Tableau1[[#This Row],[Nature (Biocontrol or other)]]="Biocontrol",Tableau1[[#This Row],[Pretax Turnover]]*Taux!$B$2,Tableau1[[#This Row],[Pretax Turnover]]*Taux!$B$1)</f>
        <v>0</v>
      </c>
      <c r="G352" s="38">
        <f>IF(Tableau1[[#This Row],[Amount of Tax]]&lt;100,0,Tableau1[[#This Row],[Amount of Tax]])</f>
        <v>0</v>
      </c>
    </row>
    <row r="353" spans="2:7" x14ac:dyDescent="0.25">
      <c r="B353" s="31"/>
      <c r="C353" s="7" t="str">
        <f>IF(ISNA(VLOOKUP(Tableau1[[#This Row],[MA No.]],'Liste AMM Biocontrôle'!$B$2:$F$50000,4,FALSE)),"Other",VLOOKUP(Tableau1[[#This Row],[MA No.]],'Liste AMM Biocontrôle'!$B$2:$F$50000,4,FALSE))</f>
        <v>Other</v>
      </c>
      <c r="E353" s="5"/>
      <c r="F353" s="11">
        <f>IF(Tableau1[[#This Row],[Nature (Biocontrol or other)]]="Biocontrol",Tableau1[[#This Row],[Pretax Turnover]]*Taux!$B$2,Tableau1[[#This Row],[Pretax Turnover]]*Taux!$B$1)</f>
        <v>0</v>
      </c>
      <c r="G353" s="38">
        <f>IF(Tableau1[[#This Row],[Amount of Tax]]&lt;100,0,Tableau1[[#This Row],[Amount of Tax]])</f>
        <v>0</v>
      </c>
    </row>
    <row r="354" spans="2:7" x14ac:dyDescent="0.25">
      <c r="B354" s="31"/>
      <c r="C354" s="7" t="str">
        <f>IF(ISNA(VLOOKUP(Tableau1[[#This Row],[MA No.]],'Liste AMM Biocontrôle'!$B$2:$F$50000,4,FALSE)),"Other",VLOOKUP(Tableau1[[#This Row],[MA No.]],'Liste AMM Biocontrôle'!$B$2:$F$50000,4,FALSE))</f>
        <v>Other</v>
      </c>
      <c r="E354" s="5"/>
      <c r="F354" s="11">
        <f>IF(Tableau1[[#This Row],[Nature (Biocontrol or other)]]="Biocontrol",Tableau1[[#This Row],[Pretax Turnover]]*Taux!$B$2,Tableau1[[#This Row],[Pretax Turnover]]*Taux!$B$1)</f>
        <v>0</v>
      </c>
      <c r="G354" s="38">
        <f>IF(Tableau1[[#This Row],[Amount of Tax]]&lt;100,0,Tableau1[[#This Row],[Amount of Tax]])</f>
        <v>0</v>
      </c>
    </row>
    <row r="355" spans="2:7" x14ac:dyDescent="0.25">
      <c r="B355" s="31"/>
      <c r="C355" s="7" t="str">
        <f>IF(ISNA(VLOOKUP(Tableau1[[#This Row],[MA No.]],'Liste AMM Biocontrôle'!$B$2:$F$50000,4,FALSE)),"Other",VLOOKUP(Tableau1[[#This Row],[MA No.]],'Liste AMM Biocontrôle'!$B$2:$F$50000,4,FALSE))</f>
        <v>Other</v>
      </c>
      <c r="E355" s="5"/>
      <c r="F355" s="11">
        <f>IF(Tableau1[[#This Row],[Nature (Biocontrol or other)]]="Biocontrol",Tableau1[[#This Row],[Pretax Turnover]]*Taux!$B$2,Tableau1[[#This Row],[Pretax Turnover]]*Taux!$B$1)</f>
        <v>0</v>
      </c>
      <c r="G355" s="38">
        <f>IF(Tableau1[[#This Row],[Amount of Tax]]&lt;100,0,Tableau1[[#This Row],[Amount of Tax]])</f>
        <v>0</v>
      </c>
    </row>
    <row r="356" spans="2:7" x14ac:dyDescent="0.25">
      <c r="B356" s="31"/>
      <c r="C356" s="7" t="str">
        <f>IF(ISNA(VLOOKUP(Tableau1[[#This Row],[MA No.]],'Liste AMM Biocontrôle'!$B$2:$F$50000,4,FALSE)),"Other",VLOOKUP(Tableau1[[#This Row],[MA No.]],'Liste AMM Biocontrôle'!$B$2:$F$50000,4,FALSE))</f>
        <v>Other</v>
      </c>
      <c r="E356" s="5"/>
      <c r="F356" s="11">
        <f>IF(Tableau1[[#This Row],[Nature (Biocontrol or other)]]="Biocontrol",Tableau1[[#This Row],[Pretax Turnover]]*Taux!$B$2,Tableau1[[#This Row],[Pretax Turnover]]*Taux!$B$1)</f>
        <v>0</v>
      </c>
      <c r="G356" s="38">
        <f>IF(Tableau1[[#This Row],[Amount of Tax]]&lt;100,0,Tableau1[[#This Row],[Amount of Tax]])</f>
        <v>0</v>
      </c>
    </row>
    <row r="357" spans="2:7" x14ac:dyDescent="0.25">
      <c r="B357" s="31"/>
      <c r="C357" s="7" t="str">
        <f>IF(ISNA(VLOOKUP(Tableau1[[#This Row],[MA No.]],'Liste AMM Biocontrôle'!$B$2:$F$50000,4,FALSE)),"Other",VLOOKUP(Tableau1[[#This Row],[MA No.]],'Liste AMM Biocontrôle'!$B$2:$F$50000,4,FALSE))</f>
        <v>Other</v>
      </c>
      <c r="E357" s="5"/>
      <c r="F357" s="11">
        <f>IF(Tableau1[[#This Row],[Nature (Biocontrol or other)]]="Biocontrol",Tableau1[[#This Row],[Pretax Turnover]]*Taux!$B$2,Tableau1[[#This Row],[Pretax Turnover]]*Taux!$B$1)</f>
        <v>0</v>
      </c>
      <c r="G357" s="38">
        <f>IF(Tableau1[[#This Row],[Amount of Tax]]&lt;100,0,Tableau1[[#This Row],[Amount of Tax]])</f>
        <v>0</v>
      </c>
    </row>
    <row r="358" spans="2:7" x14ac:dyDescent="0.25">
      <c r="B358" s="31"/>
      <c r="C358" s="7" t="str">
        <f>IF(ISNA(VLOOKUP(Tableau1[[#This Row],[MA No.]],'Liste AMM Biocontrôle'!$B$2:$F$50000,4,FALSE)),"Other",VLOOKUP(Tableau1[[#This Row],[MA No.]],'Liste AMM Biocontrôle'!$B$2:$F$50000,4,FALSE))</f>
        <v>Other</v>
      </c>
      <c r="E358" s="5"/>
      <c r="F358" s="11">
        <f>IF(Tableau1[[#This Row],[Nature (Biocontrol or other)]]="Biocontrol",Tableau1[[#This Row],[Pretax Turnover]]*Taux!$B$2,Tableau1[[#This Row],[Pretax Turnover]]*Taux!$B$1)</f>
        <v>0</v>
      </c>
      <c r="G358" s="38">
        <f>IF(Tableau1[[#This Row],[Amount of Tax]]&lt;100,0,Tableau1[[#This Row],[Amount of Tax]])</f>
        <v>0</v>
      </c>
    </row>
    <row r="359" spans="2:7" x14ac:dyDescent="0.25">
      <c r="B359" s="31"/>
      <c r="C359" s="7" t="str">
        <f>IF(ISNA(VLOOKUP(Tableau1[[#This Row],[MA No.]],'Liste AMM Biocontrôle'!$B$2:$F$50000,4,FALSE)),"Other",VLOOKUP(Tableau1[[#This Row],[MA No.]],'Liste AMM Biocontrôle'!$B$2:$F$50000,4,FALSE))</f>
        <v>Other</v>
      </c>
      <c r="E359" s="5"/>
      <c r="F359" s="11">
        <f>IF(Tableau1[[#This Row],[Nature (Biocontrol or other)]]="Biocontrol",Tableau1[[#This Row],[Pretax Turnover]]*Taux!$B$2,Tableau1[[#This Row],[Pretax Turnover]]*Taux!$B$1)</f>
        <v>0</v>
      </c>
      <c r="G359" s="38">
        <f>IF(Tableau1[[#This Row],[Amount of Tax]]&lt;100,0,Tableau1[[#This Row],[Amount of Tax]])</f>
        <v>0</v>
      </c>
    </row>
    <row r="360" spans="2:7" x14ac:dyDescent="0.25">
      <c r="B360" s="31"/>
      <c r="C360" s="7" t="str">
        <f>IF(ISNA(VLOOKUP(Tableau1[[#This Row],[MA No.]],'Liste AMM Biocontrôle'!$B$2:$F$50000,4,FALSE)),"Other",VLOOKUP(Tableau1[[#This Row],[MA No.]],'Liste AMM Biocontrôle'!$B$2:$F$50000,4,FALSE))</f>
        <v>Other</v>
      </c>
      <c r="E360" s="5"/>
      <c r="F360" s="11">
        <f>IF(Tableau1[[#This Row],[Nature (Biocontrol or other)]]="Biocontrol",Tableau1[[#This Row],[Pretax Turnover]]*Taux!$B$2,Tableau1[[#This Row],[Pretax Turnover]]*Taux!$B$1)</f>
        <v>0</v>
      </c>
      <c r="G360" s="38">
        <f>IF(Tableau1[[#This Row],[Amount of Tax]]&lt;100,0,Tableau1[[#This Row],[Amount of Tax]])</f>
        <v>0</v>
      </c>
    </row>
    <row r="361" spans="2:7" x14ac:dyDescent="0.25">
      <c r="B361" s="31"/>
      <c r="C361" s="7" t="str">
        <f>IF(ISNA(VLOOKUP(Tableau1[[#This Row],[MA No.]],'Liste AMM Biocontrôle'!$B$2:$F$50000,4,FALSE)),"Other",VLOOKUP(Tableau1[[#This Row],[MA No.]],'Liste AMM Biocontrôle'!$B$2:$F$50000,4,FALSE))</f>
        <v>Other</v>
      </c>
      <c r="E361" s="5"/>
      <c r="F361" s="11">
        <f>IF(Tableau1[[#This Row],[Nature (Biocontrol or other)]]="Biocontrol",Tableau1[[#This Row],[Pretax Turnover]]*Taux!$B$2,Tableau1[[#This Row],[Pretax Turnover]]*Taux!$B$1)</f>
        <v>0</v>
      </c>
      <c r="G361" s="38">
        <f>IF(Tableau1[[#This Row],[Amount of Tax]]&lt;100,0,Tableau1[[#This Row],[Amount of Tax]])</f>
        <v>0</v>
      </c>
    </row>
    <row r="362" spans="2:7" x14ac:dyDescent="0.25">
      <c r="B362" s="31"/>
      <c r="C362" s="7" t="str">
        <f>IF(ISNA(VLOOKUP(Tableau1[[#This Row],[MA No.]],'Liste AMM Biocontrôle'!$B$2:$F$50000,4,FALSE)),"Other",VLOOKUP(Tableau1[[#This Row],[MA No.]],'Liste AMM Biocontrôle'!$B$2:$F$50000,4,FALSE))</f>
        <v>Other</v>
      </c>
      <c r="E362" s="5"/>
      <c r="F362" s="11">
        <f>IF(Tableau1[[#This Row],[Nature (Biocontrol or other)]]="Biocontrol",Tableau1[[#This Row],[Pretax Turnover]]*Taux!$B$2,Tableau1[[#This Row],[Pretax Turnover]]*Taux!$B$1)</f>
        <v>0</v>
      </c>
      <c r="G362" s="38">
        <f>IF(Tableau1[[#This Row],[Amount of Tax]]&lt;100,0,Tableau1[[#This Row],[Amount of Tax]])</f>
        <v>0</v>
      </c>
    </row>
    <row r="363" spans="2:7" x14ac:dyDescent="0.25">
      <c r="B363" s="31"/>
      <c r="C363" s="7" t="str">
        <f>IF(ISNA(VLOOKUP(Tableau1[[#This Row],[MA No.]],'Liste AMM Biocontrôle'!$B$2:$F$50000,4,FALSE)),"Other",VLOOKUP(Tableau1[[#This Row],[MA No.]],'Liste AMM Biocontrôle'!$B$2:$F$50000,4,FALSE))</f>
        <v>Other</v>
      </c>
      <c r="E363" s="5"/>
      <c r="F363" s="11">
        <f>IF(Tableau1[[#This Row],[Nature (Biocontrol or other)]]="Biocontrol",Tableau1[[#This Row],[Pretax Turnover]]*Taux!$B$2,Tableau1[[#This Row],[Pretax Turnover]]*Taux!$B$1)</f>
        <v>0</v>
      </c>
      <c r="G363" s="38">
        <f>IF(Tableau1[[#This Row],[Amount of Tax]]&lt;100,0,Tableau1[[#This Row],[Amount of Tax]])</f>
        <v>0</v>
      </c>
    </row>
    <row r="364" spans="2:7" x14ac:dyDescent="0.25">
      <c r="B364" s="31"/>
      <c r="C364" s="7" t="str">
        <f>IF(ISNA(VLOOKUP(Tableau1[[#This Row],[MA No.]],'Liste AMM Biocontrôle'!$B$2:$F$50000,4,FALSE)),"Other",VLOOKUP(Tableau1[[#This Row],[MA No.]],'Liste AMM Biocontrôle'!$B$2:$F$50000,4,FALSE))</f>
        <v>Other</v>
      </c>
      <c r="E364" s="5"/>
      <c r="F364" s="11">
        <f>IF(Tableau1[[#This Row],[Nature (Biocontrol or other)]]="Biocontrol",Tableau1[[#This Row],[Pretax Turnover]]*Taux!$B$2,Tableau1[[#This Row],[Pretax Turnover]]*Taux!$B$1)</f>
        <v>0</v>
      </c>
      <c r="G364" s="38">
        <f>IF(Tableau1[[#This Row],[Amount of Tax]]&lt;100,0,Tableau1[[#This Row],[Amount of Tax]])</f>
        <v>0</v>
      </c>
    </row>
    <row r="365" spans="2:7" x14ac:dyDescent="0.25">
      <c r="B365" s="31"/>
      <c r="C365" s="7" t="str">
        <f>IF(ISNA(VLOOKUP(Tableau1[[#This Row],[MA No.]],'Liste AMM Biocontrôle'!$B$2:$F$50000,4,FALSE)),"Other",VLOOKUP(Tableau1[[#This Row],[MA No.]],'Liste AMM Biocontrôle'!$B$2:$F$50000,4,FALSE))</f>
        <v>Other</v>
      </c>
      <c r="E365" s="5"/>
      <c r="F365" s="11">
        <f>IF(Tableau1[[#This Row],[Nature (Biocontrol or other)]]="Biocontrol",Tableau1[[#This Row],[Pretax Turnover]]*Taux!$B$2,Tableau1[[#This Row],[Pretax Turnover]]*Taux!$B$1)</f>
        <v>0</v>
      </c>
      <c r="G365" s="38">
        <f>IF(Tableau1[[#This Row],[Amount of Tax]]&lt;100,0,Tableau1[[#This Row],[Amount of Tax]])</f>
        <v>0</v>
      </c>
    </row>
    <row r="366" spans="2:7" x14ac:dyDescent="0.25">
      <c r="B366" s="31"/>
      <c r="C366" s="7" t="str">
        <f>IF(ISNA(VLOOKUP(Tableau1[[#This Row],[MA No.]],'Liste AMM Biocontrôle'!$B$2:$F$50000,4,FALSE)),"Other",VLOOKUP(Tableau1[[#This Row],[MA No.]],'Liste AMM Biocontrôle'!$B$2:$F$50000,4,FALSE))</f>
        <v>Other</v>
      </c>
      <c r="E366" s="5"/>
      <c r="F366" s="11">
        <f>IF(Tableau1[[#This Row],[Nature (Biocontrol or other)]]="Biocontrol",Tableau1[[#This Row],[Pretax Turnover]]*Taux!$B$2,Tableau1[[#This Row],[Pretax Turnover]]*Taux!$B$1)</f>
        <v>0</v>
      </c>
      <c r="G366" s="38">
        <f>IF(Tableau1[[#This Row],[Amount of Tax]]&lt;100,0,Tableau1[[#This Row],[Amount of Tax]])</f>
        <v>0</v>
      </c>
    </row>
    <row r="367" spans="2:7" x14ac:dyDescent="0.25">
      <c r="B367" s="31"/>
      <c r="C367" s="7" t="str">
        <f>IF(ISNA(VLOOKUP(Tableau1[[#This Row],[MA No.]],'Liste AMM Biocontrôle'!$B$2:$F$50000,4,FALSE)),"Other",VLOOKUP(Tableau1[[#This Row],[MA No.]],'Liste AMM Biocontrôle'!$B$2:$F$50000,4,FALSE))</f>
        <v>Other</v>
      </c>
      <c r="E367" s="5"/>
      <c r="F367" s="11">
        <f>IF(Tableau1[[#This Row],[Nature (Biocontrol or other)]]="Biocontrol",Tableau1[[#This Row],[Pretax Turnover]]*Taux!$B$2,Tableau1[[#This Row],[Pretax Turnover]]*Taux!$B$1)</f>
        <v>0</v>
      </c>
      <c r="G367" s="38">
        <f>IF(Tableau1[[#This Row],[Amount of Tax]]&lt;100,0,Tableau1[[#This Row],[Amount of Tax]])</f>
        <v>0</v>
      </c>
    </row>
    <row r="368" spans="2:7" x14ac:dyDescent="0.25">
      <c r="B368" s="31"/>
      <c r="C368" s="7" t="str">
        <f>IF(ISNA(VLOOKUP(Tableau1[[#This Row],[MA No.]],'Liste AMM Biocontrôle'!$B$2:$F$50000,4,FALSE)),"Other",VLOOKUP(Tableau1[[#This Row],[MA No.]],'Liste AMM Biocontrôle'!$B$2:$F$50000,4,FALSE))</f>
        <v>Other</v>
      </c>
      <c r="E368" s="5"/>
      <c r="F368" s="11">
        <f>IF(Tableau1[[#This Row],[Nature (Biocontrol or other)]]="Biocontrol",Tableau1[[#This Row],[Pretax Turnover]]*Taux!$B$2,Tableau1[[#This Row],[Pretax Turnover]]*Taux!$B$1)</f>
        <v>0</v>
      </c>
      <c r="G368" s="38">
        <f>IF(Tableau1[[#This Row],[Amount of Tax]]&lt;100,0,Tableau1[[#This Row],[Amount of Tax]])</f>
        <v>0</v>
      </c>
    </row>
    <row r="369" spans="2:7" x14ac:dyDescent="0.25">
      <c r="B369" s="31"/>
      <c r="C369" s="7" t="str">
        <f>IF(ISNA(VLOOKUP(Tableau1[[#This Row],[MA No.]],'Liste AMM Biocontrôle'!$B$2:$F$50000,4,FALSE)),"Other",VLOOKUP(Tableau1[[#This Row],[MA No.]],'Liste AMM Biocontrôle'!$B$2:$F$50000,4,FALSE))</f>
        <v>Other</v>
      </c>
      <c r="E369" s="5"/>
      <c r="F369" s="11">
        <f>IF(Tableau1[[#This Row],[Nature (Biocontrol or other)]]="Biocontrol",Tableau1[[#This Row],[Pretax Turnover]]*Taux!$B$2,Tableau1[[#This Row],[Pretax Turnover]]*Taux!$B$1)</f>
        <v>0</v>
      </c>
      <c r="G369" s="38">
        <f>IF(Tableau1[[#This Row],[Amount of Tax]]&lt;100,0,Tableau1[[#This Row],[Amount of Tax]])</f>
        <v>0</v>
      </c>
    </row>
    <row r="370" spans="2:7" x14ac:dyDescent="0.25">
      <c r="B370" s="31"/>
      <c r="C370" s="7" t="str">
        <f>IF(ISNA(VLOOKUP(Tableau1[[#This Row],[MA No.]],'Liste AMM Biocontrôle'!$B$2:$F$50000,4,FALSE)),"Other",VLOOKUP(Tableau1[[#This Row],[MA No.]],'Liste AMM Biocontrôle'!$B$2:$F$50000,4,FALSE))</f>
        <v>Other</v>
      </c>
      <c r="E370" s="5"/>
      <c r="F370" s="11">
        <f>IF(Tableau1[[#This Row],[Nature (Biocontrol or other)]]="Biocontrol",Tableau1[[#This Row],[Pretax Turnover]]*Taux!$B$2,Tableau1[[#This Row],[Pretax Turnover]]*Taux!$B$1)</f>
        <v>0</v>
      </c>
      <c r="G370" s="38">
        <f>IF(Tableau1[[#This Row],[Amount of Tax]]&lt;100,0,Tableau1[[#This Row],[Amount of Tax]])</f>
        <v>0</v>
      </c>
    </row>
    <row r="371" spans="2:7" x14ac:dyDescent="0.25">
      <c r="B371" s="31"/>
      <c r="C371" s="7" t="str">
        <f>IF(ISNA(VLOOKUP(Tableau1[[#This Row],[MA No.]],'Liste AMM Biocontrôle'!$B$2:$F$50000,4,FALSE)),"Other",VLOOKUP(Tableau1[[#This Row],[MA No.]],'Liste AMM Biocontrôle'!$B$2:$F$50000,4,FALSE))</f>
        <v>Other</v>
      </c>
      <c r="E371" s="5"/>
      <c r="F371" s="11">
        <f>IF(Tableau1[[#This Row],[Nature (Biocontrol or other)]]="Biocontrol",Tableau1[[#This Row],[Pretax Turnover]]*Taux!$B$2,Tableau1[[#This Row],[Pretax Turnover]]*Taux!$B$1)</f>
        <v>0</v>
      </c>
      <c r="G371" s="38">
        <f>IF(Tableau1[[#This Row],[Amount of Tax]]&lt;100,0,Tableau1[[#This Row],[Amount of Tax]])</f>
        <v>0</v>
      </c>
    </row>
    <row r="372" spans="2:7" x14ac:dyDescent="0.25">
      <c r="B372" s="31"/>
      <c r="C372" s="7" t="str">
        <f>IF(ISNA(VLOOKUP(Tableau1[[#This Row],[MA No.]],'Liste AMM Biocontrôle'!$B$2:$F$50000,4,FALSE)),"Other",VLOOKUP(Tableau1[[#This Row],[MA No.]],'Liste AMM Biocontrôle'!$B$2:$F$50000,4,FALSE))</f>
        <v>Other</v>
      </c>
      <c r="E372" s="5"/>
      <c r="F372" s="11">
        <f>IF(Tableau1[[#This Row],[Nature (Biocontrol or other)]]="Biocontrol",Tableau1[[#This Row],[Pretax Turnover]]*Taux!$B$2,Tableau1[[#This Row],[Pretax Turnover]]*Taux!$B$1)</f>
        <v>0</v>
      </c>
      <c r="G372" s="38">
        <f>IF(Tableau1[[#This Row],[Amount of Tax]]&lt;100,0,Tableau1[[#This Row],[Amount of Tax]])</f>
        <v>0</v>
      </c>
    </row>
    <row r="373" spans="2:7" x14ac:dyDescent="0.25">
      <c r="B373" s="31"/>
      <c r="C373" s="7" t="str">
        <f>IF(ISNA(VLOOKUP(Tableau1[[#This Row],[MA No.]],'Liste AMM Biocontrôle'!$B$2:$F$50000,4,FALSE)),"Other",VLOOKUP(Tableau1[[#This Row],[MA No.]],'Liste AMM Biocontrôle'!$B$2:$F$50000,4,FALSE))</f>
        <v>Other</v>
      </c>
      <c r="E373" s="5"/>
      <c r="F373" s="11">
        <f>IF(Tableau1[[#This Row],[Nature (Biocontrol or other)]]="Biocontrol",Tableau1[[#This Row],[Pretax Turnover]]*Taux!$B$2,Tableau1[[#This Row],[Pretax Turnover]]*Taux!$B$1)</f>
        <v>0</v>
      </c>
      <c r="G373" s="38">
        <f>IF(Tableau1[[#This Row],[Amount of Tax]]&lt;100,0,Tableau1[[#This Row],[Amount of Tax]])</f>
        <v>0</v>
      </c>
    </row>
    <row r="374" spans="2:7" x14ac:dyDescent="0.25">
      <c r="B374" s="31"/>
      <c r="C374" s="7" t="str">
        <f>IF(ISNA(VLOOKUP(Tableau1[[#This Row],[MA No.]],'Liste AMM Biocontrôle'!$B$2:$F$50000,4,FALSE)),"Other",VLOOKUP(Tableau1[[#This Row],[MA No.]],'Liste AMM Biocontrôle'!$B$2:$F$50000,4,FALSE))</f>
        <v>Other</v>
      </c>
      <c r="E374" s="5"/>
      <c r="F374" s="11">
        <f>IF(Tableau1[[#This Row],[Nature (Biocontrol or other)]]="Biocontrol",Tableau1[[#This Row],[Pretax Turnover]]*Taux!$B$2,Tableau1[[#This Row],[Pretax Turnover]]*Taux!$B$1)</f>
        <v>0</v>
      </c>
      <c r="G374" s="38">
        <f>IF(Tableau1[[#This Row],[Amount of Tax]]&lt;100,0,Tableau1[[#This Row],[Amount of Tax]])</f>
        <v>0</v>
      </c>
    </row>
    <row r="375" spans="2:7" x14ac:dyDescent="0.25">
      <c r="B375" s="31"/>
      <c r="C375" s="7" t="str">
        <f>IF(ISNA(VLOOKUP(Tableau1[[#This Row],[MA No.]],'Liste AMM Biocontrôle'!$B$2:$F$50000,4,FALSE)),"Other",VLOOKUP(Tableau1[[#This Row],[MA No.]],'Liste AMM Biocontrôle'!$B$2:$F$50000,4,FALSE))</f>
        <v>Other</v>
      </c>
      <c r="E375" s="5"/>
      <c r="F375" s="11">
        <f>IF(Tableau1[[#This Row],[Nature (Biocontrol or other)]]="Biocontrol",Tableau1[[#This Row],[Pretax Turnover]]*Taux!$B$2,Tableau1[[#This Row],[Pretax Turnover]]*Taux!$B$1)</f>
        <v>0</v>
      </c>
      <c r="G375" s="38">
        <f>IF(Tableau1[[#This Row],[Amount of Tax]]&lt;100,0,Tableau1[[#This Row],[Amount of Tax]])</f>
        <v>0</v>
      </c>
    </row>
    <row r="376" spans="2:7" x14ac:dyDescent="0.25">
      <c r="B376" s="31"/>
      <c r="C376" s="7" t="str">
        <f>IF(ISNA(VLOOKUP(Tableau1[[#This Row],[MA No.]],'Liste AMM Biocontrôle'!$B$2:$F$50000,4,FALSE)),"Other",VLOOKUP(Tableau1[[#This Row],[MA No.]],'Liste AMM Biocontrôle'!$B$2:$F$50000,4,FALSE))</f>
        <v>Other</v>
      </c>
      <c r="E376" s="5"/>
      <c r="F376" s="11">
        <f>IF(Tableau1[[#This Row],[Nature (Biocontrol or other)]]="Biocontrol",Tableau1[[#This Row],[Pretax Turnover]]*Taux!$B$2,Tableau1[[#This Row],[Pretax Turnover]]*Taux!$B$1)</f>
        <v>0</v>
      </c>
      <c r="G376" s="38">
        <f>IF(Tableau1[[#This Row],[Amount of Tax]]&lt;100,0,Tableau1[[#This Row],[Amount of Tax]])</f>
        <v>0</v>
      </c>
    </row>
    <row r="377" spans="2:7" x14ac:dyDescent="0.25">
      <c r="B377" s="31"/>
      <c r="C377" s="7" t="str">
        <f>IF(ISNA(VLOOKUP(Tableau1[[#This Row],[MA No.]],'Liste AMM Biocontrôle'!$B$2:$F$50000,4,FALSE)),"Other",VLOOKUP(Tableau1[[#This Row],[MA No.]],'Liste AMM Biocontrôle'!$B$2:$F$50000,4,FALSE))</f>
        <v>Other</v>
      </c>
      <c r="E377" s="5"/>
      <c r="F377" s="11">
        <f>IF(Tableau1[[#This Row],[Nature (Biocontrol or other)]]="Biocontrol",Tableau1[[#This Row],[Pretax Turnover]]*Taux!$B$2,Tableau1[[#This Row],[Pretax Turnover]]*Taux!$B$1)</f>
        <v>0</v>
      </c>
      <c r="G377" s="38">
        <f>IF(Tableau1[[#This Row],[Amount of Tax]]&lt;100,0,Tableau1[[#This Row],[Amount of Tax]])</f>
        <v>0</v>
      </c>
    </row>
    <row r="378" spans="2:7" x14ac:dyDescent="0.25">
      <c r="B378" s="31"/>
      <c r="C378" s="7" t="str">
        <f>IF(ISNA(VLOOKUP(Tableau1[[#This Row],[MA No.]],'Liste AMM Biocontrôle'!$B$2:$F$50000,4,FALSE)),"Other",VLOOKUP(Tableau1[[#This Row],[MA No.]],'Liste AMM Biocontrôle'!$B$2:$F$50000,4,FALSE))</f>
        <v>Other</v>
      </c>
      <c r="E378" s="5"/>
      <c r="F378" s="11">
        <f>IF(Tableau1[[#This Row],[Nature (Biocontrol or other)]]="Biocontrol",Tableau1[[#This Row],[Pretax Turnover]]*Taux!$B$2,Tableau1[[#This Row],[Pretax Turnover]]*Taux!$B$1)</f>
        <v>0</v>
      </c>
      <c r="G378" s="38">
        <f>IF(Tableau1[[#This Row],[Amount of Tax]]&lt;100,0,Tableau1[[#This Row],[Amount of Tax]])</f>
        <v>0</v>
      </c>
    </row>
    <row r="379" spans="2:7" x14ac:dyDescent="0.25">
      <c r="B379" s="31"/>
      <c r="C379" s="7" t="str">
        <f>IF(ISNA(VLOOKUP(Tableau1[[#This Row],[MA No.]],'Liste AMM Biocontrôle'!$B$2:$F$50000,4,FALSE)),"Other",VLOOKUP(Tableau1[[#This Row],[MA No.]],'Liste AMM Biocontrôle'!$B$2:$F$50000,4,FALSE))</f>
        <v>Other</v>
      </c>
      <c r="E379" s="5"/>
      <c r="F379" s="11">
        <f>IF(Tableau1[[#This Row],[Nature (Biocontrol or other)]]="Biocontrol",Tableau1[[#This Row],[Pretax Turnover]]*Taux!$B$2,Tableau1[[#This Row],[Pretax Turnover]]*Taux!$B$1)</f>
        <v>0</v>
      </c>
      <c r="G379" s="38">
        <f>IF(Tableau1[[#This Row],[Amount of Tax]]&lt;100,0,Tableau1[[#This Row],[Amount of Tax]])</f>
        <v>0</v>
      </c>
    </row>
    <row r="380" spans="2:7" x14ac:dyDescent="0.25">
      <c r="B380" s="31"/>
      <c r="C380" s="7" t="str">
        <f>IF(ISNA(VLOOKUP(Tableau1[[#This Row],[MA No.]],'Liste AMM Biocontrôle'!$B$2:$F$50000,4,FALSE)),"Other",VLOOKUP(Tableau1[[#This Row],[MA No.]],'Liste AMM Biocontrôle'!$B$2:$F$50000,4,FALSE))</f>
        <v>Other</v>
      </c>
      <c r="E380" s="5"/>
      <c r="F380" s="11">
        <f>IF(Tableau1[[#This Row],[Nature (Biocontrol or other)]]="Biocontrol",Tableau1[[#This Row],[Pretax Turnover]]*Taux!$B$2,Tableau1[[#This Row],[Pretax Turnover]]*Taux!$B$1)</f>
        <v>0</v>
      </c>
      <c r="G380" s="38">
        <f>IF(Tableau1[[#This Row],[Amount of Tax]]&lt;100,0,Tableau1[[#This Row],[Amount of Tax]])</f>
        <v>0</v>
      </c>
    </row>
    <row r="381" spans="2:7" x14ac:dyDescent="0.25">
      <c r="B381" s="31"/>
      <c r="C381" s="7" t="str">
        <f>IF(ISNA(VLOOKUP(Tableau1[[#This Row],[MA No.]],'Liste AMM Biocontrôle'!$B$2:$F$50000,4,FALSE)),"Other",VLOOKUP(Tableau1[[#This Row],[MA No.]],'Liste AMM Biocontrôle'!$B$2:$F$50000,4,FALSE))</f>
        <v>Other</v>
      </c>
      <c r="E381" s="5"/>
      <c r="F381" s="11">
        <f>IF(Tableau1[[#This Row],[Nature (Biocontrol or other)]]="Biocontrol",Tableau1[[#This Row],[Pretax Turnover]]*Taux!$B$2,Tableau1[[#This Row],[Pretax Turnover]]*Taux!$B$1)</f>
        <v>0</v>
      </c>
      <c r="G381" s="38">
        <f>IF(Tableau1[[#This Row],[Amount of Tax]]&lt;100,0,Tableau1[[#This Row],[Amount of Tax]])</f>
        <v>0</v>
      </c>
    </row>
    <row r="382" spans="2:7" x14ac:dyDescent="0.25">
      <c r="B382" s="31"/>
      <c r="C382" s="7" t="str">
        <f>IF(ISNA(VLOOKUP(Tableau1[[#This Row],[MA No.]],'Liste AMM Biocontrôle'!$B$2:$F$50000,4,FALSE)),"Other",VLOOKUP(Tableau1[[#This Row],[MA No.]],'Liste AMM Biocontrôle'!$B$2:$F$50000,4,FALSE))</f>
        <v>Other</v>
      </c>
      <c r="E382" s="5"/>
      <c r="F382" s="11">
        <f>IF(Tableau1[[#This Row],[Nature (Biocontrol or other)]]="Biocontrol",Tableau1[[#This Row],[Pretax Turnover]]*Taux!$B$2,Tableau1[[#This Row],[Pretax Turnover]]*Taux!$B$1)</f>
        <v>0</v>
      </c>
      <c r="G382" s="38">
        <f>IF(Tableau1[[#This Row],[Amount of Tax]]&lt;100,0,Tableau1[[#This Row],[Amount of Tax]])</f>
        <v>0</v>
      </c>
    </row>
    <row r="383" spans="2:7" x14ac:dyDescent="0.25">
      <c r="B383" s="31"/>
      <c r="C383" s="7" t="str">
        <f>IF(ISNA(VLOOKUP(Tableau1[[#This Row],[MA No.]],'Liste AMM Biocontrôle'!$B$2:$F$50000,4,FALSE)),"Other",VLOOKUP(Tableau1[[#This Row],[MA No.]],'Liste AMM Biocontrôle'!$B$2:$F$50000,4,FALSE))</f>
        <v>Other</v>
      </c>
      <c r="E383" s="5"/>
      <c r="F383" s="11">
        <f>IF(Tableau1[[#This Row],[Nature (Biocontrol or other)]]="Biocontrol",Tableau1[[#This Row],[Pretax Turnover]]*Taux!$B$2,Tableau1[[#This Row],[Pretax Turnover]]*Taux!$B$1)</f>
        <v>0</v>
      </c>
      <c r="G383" s="38">
        <f>IF(Tableau1[[#This Row],[Amount of Tax]]&lt;100,0,Tableau1[[#This Row],[Amount of Tax]])</f>
        <v>0</v>
      </c>
    </row>
    <row r="384" spans="2:7" x14ac:dyDescent="0.25">
      <c r="B384" s="31"/>
      <c r="C384" s="7" t="str">
        <f>IF(ISNA(VLOOKUP(Tableau1[[#This Row],[MA No.]],'Liste AMM Biocontrôle'!$B$2:$F$50000,4,FALSE)),"Other",VLOOKUP(Tableau1[[#This Row],[MA No.]],'Liste AMM Biocontrôle'!$B$2:$F$50000,4,FALSE))</f>
        <v>Other</v>
      </c>
      <c r="E384" s="5"/>
      <c r="F384" s="11">
        <f>IF(Tableau1[[#This Row],[Nature (Biocontrol or other)]]="Biocontrol",Tableau1[[#This Row],[Pretax Turnover]]*Taux!$B$2,Tableau1[[#This Row],[Pretax Turnover]]*Taux!$B$1)</f>
        <v>0</v>
      </c>
      <c r="G384" s="38">
        <f>IF(Tableau1[[#This Row],[Amount of Tax]]&lt;100,0,Tableau1[[#This Row],[Amount of Tax]])</f>
        <v>0</v>
      </c>
    </row>
    <row r="385" spans="2:7" x14ac:dyDescent="0.25">
      <c r="B385" s="31"/>
      <c r="C385" s="7" t="str">
        <f>IF(ISNA(VLOOKUP(Tableau1[[#This Row],[MA No.]],'Liste AMM Biocontrôle'!$B$2:$F$50000,4,FALSE)),"Other",VLOOKUP(Tableau1[[#This Row],[MA No.]],'Liste AMM Biocontrôle'!$B$2:$F$50000,4,FALSE))</f>
        <v>Other</v>
      </c>
      <c r="E385" s="5"/>
      <c r="F385" s="11">
        <f>IF(Tableau1[[#This Row],[Nature (Biocontrol or other)]]="Biocontrol",Tableau1[[#This Row],[Pretax Turnover]]*Taux!$B$2,Tableau1[[#This Row],[Pretax Turnover]]*Taux!$B$1)</f>
        <v>0</v>
      </c>
      <c r="G385" s="38">
        <f>IF(Tableau1[[#This Row],[Amount of Tax]]&lt;100,0,Tableau1[[#This Row],[Amount of Tax]])</f>
        <v>0</v>
      </c>
    </row>
    <row r="386" spans="2:7" x14ac:dyDescent="0.25">
      <c r="B386" s="31"/>
      <c r="C386" s="7" t="str">
        <f>IF(ISNA(VLOOKUP(Tableau1[[#This Row],[MA No.]],'Liste AMM Biocontrôle'!$B$2:$F$50000,4,FALSE)),"Other",VLOOKUP(Tableau1[[#This Row],[MA No.]],'Liste AMM Biocontrôle'!$B$2:$F$50000,4,FALSE))</f>
        <v>Other</v>
      </c>
      <c r="E386" s="5"/>
      <c r="F386" s="11">
        <f>IF(Tableau1[[#This Row],[Nature (Biocontrol or other)]]="Biocontrol",Tableau1[[#This Row],[Pretax Turnover]]*Taux!$B$2,Tableau1[[#This Row],[Pretax Turnover]]*Taux!$B$1)</f>
        <v>0</v>
      </c>
      <c r="G386" s="38">
        <f>IF(Tableau1[[#This Row],[Amount of Tax]]&lt;100,0,Tableau1[[#This Row],[Amount of Tax]])</f>
        <v>0</v>
      </c>
    </row>
    <row r="387" spans="2:7" x14ac:dyDescent="0.25">
      <c r="B387" s="31"/>
      <c r="C387" s="7" t="str">
        <f>IF(ISNA(VLOOKUP(Tableau1[[#This Row],[MA No.]],'Liste AMM Biocontrôle'!$B$2:$F$50000,4,FALSE)),"Other",VLOOKUP(Tableau1[[#This Row],[MA No.]],'Liste AMM Biocontrôle'!$B$2:$F$50000,4,FALSE))</f>
        <v>Other</v>
      </c>
      <c r="E387" s="5"/>
      <c r="F387" s="11">
        <f>IF(Tableau1[[#This Row],[Nature (Biocontrol or other)]]="Biocontrol",Tableau1[[#This Row],[Pretax Turnover]]*Taux!$B$2,Tableau1[[#This Row],[Pretax Turnover]]*Taux!$B$1)</f>
        <v>0</v>
      </c>
      <c r="G387" s="38">
        <f>IF(Tableau1[[#This Row],[Amount of Tax]]&lt;100,0,Tableau1[[#This Row],[Amount of Tax]])</f>
        <v>0</v>
      </c>
    </row>
    <row r="388" spans="2:7" x14ac:dyDescent="0.25">
      <c r="B388" s="31"/>
      <c r="C388" s="7" t="str">
        <f>IF(ISNA(VLOOKUP(Tableau1[[#This Row],[MA No.]],'Liste AMM Biocontrôle'!$B$2:$F$50000,4,FALSE)),"Other",VLOOKUP(Tableau1[[#This Row],[MA No.]],'Liste AMM Biocontrôle'!$B$2:$F$50000,4,FALSE))</f>
        <v>Other</v>
      </c>
      <c r="E388" s="5"/>
      <c r="F388" s="11">
        <f>IF(Tableau1[[#This Row],[Nature (Biocontrol or other)]]="Biocontrol",Tableau1[[#This Row],[Pretax Turnover]]*Taux!$B$2,Tableau1[[#This Row],[Pretax Turnover]]*Taux!$B$1)</f>
        <v>0</v>
      </c>
      <c r="G388" s="38">
        <f>IF(Tableau1[[#This Row],[Amount of Tax]]&lt;100,0,Tableau1[[#This Row],[Amount of Tax]])</f>
        <v>0</v>
      </c>
    </row>
    <row r="389" spans="2:7" x14ac:dyDescent="0.25">
      <c r="B389" s="31"/>
      <c r="C389" s="7" t="str">
        <f>IF(ISNA(VLOOKUP(Tableau1[[#This Row],[MA No.]],'Liste AMM Biocontrôle'!$B$2:$F$50000,4,FALSE)),"Other",VLOOKUP(Tableau1[[#This Row],[MA No.]],'Liste AMM Biocontrôle'!$B$2:$F$50000,4,FALSE))</f>
        <v>Other</v>
      </c>
      <c r="E389" s="5"/>
      <c r="F389" s="11">
        <f>IF(Tableau1[[#This Row],[Nature (Biocontrol or other)]]="Biocontrol",Tableau1[[#This Row],[Pretax Turnover]]*Taux!$B$2,Tableau1[[#This Row],[Pretax Turnover]]*Taux!$B$1)</f>
        <v>0</v>
      </c>
      <c r="G389" s="38">
        <f>IF(Tableau1[[#This Row],[Amount of Tax]]&lt;100,0,Tableau1[[#This Row],[Amount of Tax]])</f>
        <v>0</v>
      </c>
    </row>
    <row r="390" spans="2:7" x14ac:dyDescent="0.25">
      <c r="B390" s="31"/>
      <c r="C390" s="7" t="str">
        <f>IF(ISNA(VLOOKUP(Tableau1[[#This Row],[MA No.]],'Liste AMM Biocontrôle'!$B$2:$F$50000,4,FALSE)),"Other",VLOOKUP(Tableau1[[#This Row],[MA No.]],'Liste AMM Biocontrôle'!$B$2:$F$50000,4,FALSE))</f>
        <v>Other</v>
      </c>
      <c r="E390" s="5"/>
      <c r="F390" s="11">
        <f>IF(Tableau1[[#This Row],[Nature (Biocontrol or other)]]="Biocontrol",Tableau1[[#This Row],[Pretax Turnover]]*Taux!$B$2,Tableau1[[#This Row],[Pretax Turnover]]*Taux!$B$1)</f>
        <v>0</v>
      </c>
      <c r="G390" s="38">
        <f>IF(Tableau1[[#This Row],[Amount of Tax]]&lt;100,0,Tableau1[[#This Row],[Amount of Tax]])</f>
        <v>0</v>
      </c>
    </row>
    <row r="391" spans="2:7" x14ac:dyDescent="0.25">
      <c r="B391" s="31"/>
      <c r="C391" s="7" t="str">
        <f>IF(ISNA(VLOOKUP(Tableau1[[#This Row],[MA No.]],'Liste AMM Biocontrôle'!$B$2:$F$50000,4,FALSE)),"Other",VLOOKUP(Tableau1[[#This Row],[MA No.]],'Liste AMM Biocontrôle'!$B$2:$F$50000,4,FALSE))</f>
        <v>Other</v>
      </c>
      <c r="E391" s="5"/>
      <c r="F391" s="11">
        <f>IF(Tableau1[[#This Row],[Nature (Biocontrol or other)]]="Biocontrol",Tableau1[[#This Row],[Pretax Turnover]]*Taux!$B$2,Tableau1[[#This Row],[Pretax Turnover]]*Taux!$B$1)</f>
        <v>0</v>
      </c>
      <c r="G391" s="38">
        <f>IF(Tableau1[[#This Row],[Amount of Tax]]&lt;100,0,Tableau1[[#This Row],[Amount of Tax]])</f>
        <v>0</v>
      </c>
    </row>
    <row r="392" spans="2:7" x14ac:dyDescent="0.25">
      <c r="B392" s="31"/>
      <c r="C392" s="7" t="str">
        <f>IF(ISNA(VLOOKUP(Tableau1[[#This Row],[MA No.]],'Liste AMM Biocontrôle'!$B$2:$F$50000,4,FALSE)),"Other",VLOOKUP(Tableau1[[#This Row],[MA No.]],'Liste AMM Biocontrôle'!$B$2:$F$50000,4,FALSE))</f>
        <v>Other</v>
      </c>
      <c r="E392" s="5"/>
      <c r="F392" s="11">
        <f>IF(Tableau1[[#This Row],[Nature (Biocontrol or other)]]="Biocontrol",Tableau1[[#This Row],[Pretax Turnover]]*Taux!$B$2,Tableau1[[#This Row],[Pretax Turnover]]*Taux!$B$1)</f>
        <v>0</v>
      </c>
      <c r="G392" s="38">
        <f>IF(Tableau1[[#This Row],[Amount of Tax]]&lt;100,0,Tableau1[[#This Row],[Amount of Tax]])</f>
        <v>0</v>
      </c>
    </row>
    <row r="393" spans="2:7" x14ac:dyDescent="0.25">
      <c r="B393" s="31"/>
      <c r="C393" s="7" t="str">
        <f>IF(ISNA(VLOOKUP(Tableau1[[#This Row],[MA No.]],'Liste AMM Biocontrôle'!$B$2:$F$50000,4,FALSE)),"Other",VLOOKUP(Tableau1[[#This Row],[MA No.]],'Liste AMM Biocontrôle'!$B$2:$F$50000,4,FALSE))</f>
        <v>Other</v>
      </c>
      <c r="E393" s="5"/>
      <c r="F393" s="11">
        <f>IF(Tableau1[[#This Row],[Nature (Biocontrol or other)]]="Biocontrol",Tableau1[[#This Row],[Pretax Turnover]]*Taux!$B$2,Tableau1[[#This Row],[Pretax Turnover]]*Taux!$B$1)</f>
        <v>0</v>
      </c>
      <c r="G393" s="38">
        <f>IF(Tableau1[[#This Row],[Amount of Tax]]&lt;100,0,Tableau1[[#This Row],[Amount of Tax]])</f>
        <v>0</v>
      </c>
    </row>
    <row r="394" spans="2:7" x14ac:dyDescent="0.25">
      <c r="B394" s="31"/>
      <c r="C394" s="7" t="str">
        <f>IF(ISNA(VLOOKUP(Tableau1[[#This Row],[MA No.]],'Liste AMM Biocontrôle'!$B$2:$F$50000,4,FALSE)),"Other",VLOOKUP(Tableau1[[#This Row],[MA No.]],'Liste AMM Biocontrôle'!$B$2:$F$50000,4,FALSE))</f>
        <v>Other</v>
      </c>
      <c r="E394" s="5"/>
      <c r="F394" s="11">
        <f>IF(Tableau1[[#This Row],[Nature (Biocontrol or other)]]="Biocontrol",Tableau1[[#This Row],[Pretax Turnover]]*Taux!$B$2,Tableau1[[#This Row],[Pretax Turnover]]*Taux!$B$1)</f>
        <v>0</v>
      </c>
      <c r="G394" s="38">
        <f>IF(Tableau1[[#This Row],[Amount of Tax]]&lt;100,0,Tableau1[[#This Row],[Amount of Tax]])</f>
        <v>0</v>
      </c>
    </row>
    <row r="395" spans="2:7" x14ac:dyDescent="0.25">
      <c r="B395" s="31"/>
      <c r="C395" s="7" t="str">
        <f>IF(ISNA(VLOOKUP(Tableau1[[#This Row],[MA No.]],'Liste AMM Biocontrôle'!$B$2:$F$50000,4,FALSE)),"Other",VLOOKUP(Tableau1[[#This Row],[MA No.]],'Liste AMM Biocontrôle'!$B$2:$F$50000,4,FALSE))</f>
        <v>Other</v>
      </c>
      <c r="E395" s="5"/>
      <c r="F395" s="11">
        <f>IF(Tableau1[[#This Row],[Nature (Biocontrol or other)]]="Biocontrol",Tableau1[[#This Row],[Pretax Turnover]]*Taux!$B$2,Tableau1[[#This Row],[Pretax Turnover]]*Taux!$B$1)</f>
        <v>0</v>
      </c>
      <c r="G395" s="38">
        <f>IF(Tableau1[[#This Row],[Amount of Tax]]&lt;100,0,Tableau1[[#This Row],[Amount of Tax]])</f>
        <v>0</v>
      </c>
    </row>
    <row r="396" spans="2:7" x14ac:dyDescent="0.25">
      <c r="B396" s="31"/>
      <c r="C396" s="7" t="str">
        <f>IF(ISNA(VLOOKUP(Tableau1[[#This Row],[MA No.]],'Liste AMM Biocontrôle'!$B$2:$F$50000,4,FALSE)),"Other",VLOOKUP(Tableau1[[#This Row],[MA No.]],'Liste AMM Biocontrôle'!$B$2:$F$50000,4,FALSE))</f>
        <v>Other</v>
      </c>
      <c r="E396" s="5"/>
      <c r="F396" s="11">
        <f>IF(Tableau1[[#This Row],[Nature (Biocontrol or other)]]="Biocontrol",Tableau1[[#This Row],[Pretax Turnover]]*Taux!$B$2,Tableau1[[#This Row],[Pretax Turnover]]*Taux!$B$1)</f>
        <v>0</v>
      </c>
      <c r="G396" s="38">
        <f>IF(Tableau1[[#This Row],[Amount of Tax]]&lt;100,0,Tableau1[[#This Row],[Amount of Tax]])</f>
        <v>0</v>
      </c>
    </row>
    <row r="397" spans="2:7" x14ac:dyDescent="0.25">
      <c r="B397" s="31"/>
      <c r="C397" s="7" t="str">
        <f>IF(ISNA(VLOOKUP(Tableau1[[#This Row],[MA No.]],'Liste AMM Biocontrôle'!$B$2:$F$50000,4,FALSE)),"Other",VLOOKUP(Tableau1[[#This Row],[MA No.]],'Liste AMM Biocontrôle'!$B$2:$F$50000,4,FALSE))</f>
        <v>Other</v>
      </c>
      <c r="E397" s="5"/>
      <c r="F397" s="11">
        <f>IF(Tableau1[[#This Row],[Nature (Biocontrol or other)]]="Biocontrol",Tableau1[[#This Row],[Pretax Turnover]]*Taux!$B$2,Tableau1[[#This Row],[Pretax Turnover]]*Taux!$B$1)</f>
        <v>0</v>
      </c>
      <c r="G397" s="38">
        <f>IF(Tableau1[[#This Row],[Amount of Tax]]&lt;100,0,Tableau1[[#This Row],[Amount of Tax]])</f>
        <v>0</v>
      </c>
    </row>
    <row r="398" spans="2:7" x14ac:dyDescent="0.25">
      <c r="B398" s="31"/>
      <c r="C398" s="7" t="str">
        <f>IF(ISNA(VLOOKUP(Tableau1[[#This Row],[MA No.]],'Liste AMM Biocontrôle'!$B$2:$F$50000,4,FALSE)),"Other",VLOOKUP(Tableau1[[#This Row],[MA No.]],'Liste AMM Biocontrôle'!$B$2:$F$50000,4,FALSE))</f>
        <v>Other</v>
      </c>
      <c r="E398" s="5"/>
      <c r="F398" s="11">
        <f>IF(Tableau1[[#This Row],[Nature (Biocontrol or other)]]="Biocontrol",Tableau1[[#This Row],[Pretax Turnover]]*Taux!$B$2,Tableau1[[#This Row],[Pretax Turnover]]*Taux!$B$1)</f>
        <v>0</v>
      </c>
      <c r="G398" s="38">
        <f>IF(Tableau1[[#This Row],[Amount of Tax]]&lt;100,0,Tableau1[[#This Row],[Amount of Tax]])</f>
        <v>0</v>
      </c>
    </row>
    <row r="399" spans="2:7" x14ac:dyDescent="0.25">
      <c r="B399" s="31"/>
      <c r="C399" s="7" t="str">
        <f>IF(ISNA(VLOOKUP(Tableau1[[#This Row],[MA No.]],'Liste AMM Biocontrôle'!$B$2:$F$50000,4,FALSE)),"Other",VLOOKUP(Tableau1[[#This Row],[MA No.]],'Liste AMM Biocontrôle'!$B$2:$F$50000,4,FALSE))</f>
        <v>Other</v>
      </c>
      <c r="E399" s="5"/>
      <c r="F399" s="11">
        <f>IF(Tableau1[[#This Row],[Nature (Biocontrol or other)]]="Biocontrol",Tableau1[[#This Row],[Pretax Turnover]]*Taux!$B$2,Tableau1[[#This Row],[Pretax Turnover]]*Taux!$B$1)</f>
        <v>0</v>
      </c>
      <c r="G399" s="38">
        <f>IF(Tableau1[[#This Row],[Amount of Tax]]&lt;100,0,Tableau1[[#This Row],[Amount of Tax]])</f>
        <v>0</v>
      </c>
    </row>
    <row r="400" spans="2:7" x14ac:dyDescent="0.25">
      <c r="B400" s="31"/>
      <c r="C400" s="7" t="str">
        <f>IF(ISNA(VLOOKUP(Tableau1[[#This Row],[MA No.]],'Liste AMM Biocontrôle'!$B$2:$F$50000,4,FALSE)),"Other",VLOOKUP(Tableau1[[#This Row],[MA No.]],'Liste AMM Biocontrôle'!$B$2:$F$50000,4,FALSE))</f>
        <v>Other</v>
      </c>
      <c r="E400" s="5"/>
      <c r="F400" s="11">
        <f>IF(Tableau1[[#This Row],[Nature (Biocontrol or other)]]="Biocontrol",Tableau1[[#This Row],[Pretax Turnover]]*Taux!$B$2,Tableau1[[#This Row],[Pretax Turnover]]*Taux!$B$1)</f>
        <v>0</v>
      </c>
      <c r="G400" s="38">
        <f>IF(Tableau1[[#This Row],[Amount of Tax]]&lt;100,0,Tableau1[[#This Row],[Amount of Tax]])</f>
        <v>0</v>
      </c>
    </row>
    <row r="401" spans="2:7" x14ac:dyDescent="0.25">
      <c r="B401" s="31"/>
      <c r="C401" s="7" t="str">
        <f>IF(ISNA(VLOOKUP(Tableau1[[#This Row],[MA No.]],'Liste AMM Biocontrôle'!$B$2:$F$50000,4,FALSE)),"Other",VLOOKUP(Tableau1[[#This Row],[MA No.]],'Liste AMM Biocontrôle'!$B$2:$F$50000,4,FALSE))</f>
        <v>Other</v>
      </c>
      <c r="E401" s="5"/>
      <c r="F401" s="11">
        <f>IF(Tableau1[[#This Row],[Nature (Biocontrol or other)]]="Biocontrol",Tableau1[[#This Row],[Pretax Turnover]]*Taux!$B$2,Tableau1[[#This Row],[Pretax Turnover]]*Taux!$B$1)</f>
        <v>0</v>
      </c>
      <c r="G401" s="38">
        <f>IF(Tableau1[[#This Row],[Amount of Tax]]&lt;100,0,Tableau1[[#This Row],[Amount of Tax]])</f>
        <v>0</v>
      </c>
    </row>
    <row r="402" spans="2:7" x14ac:dyDescent="0.25">
      <c r="B402" s="31"/>
      <c r="C402" s="7" t="str">
        <f>IF(ISNA(VLOOKUP(Tableau1[[#This Row],[MA No.]],'Liste AMM Biocontrôle'!$B$2:$F$50000,4,FALSE)),"Other",VLOOKUP(Tableau1[[#This Row],[MA No.]],'Liste AMM Biocontrôle'!$B$2:$F$50000,4,FALSE))</f>
        <v>Other</v>
      </c>
      <c r="E402" s="5"/>
      <c r="F402" s="11">
        <f>IF(Tableau1[[#This Row],[Nature (Biocontrol or other)]]="Biocontrol",Tableau1[[#This Row],[Pretax Turnover]]*Taux!$B$2,Tableau1[[#This Row],[Pretax Turnover]]*Taux!$B$1)</f>
        <v>0</v>
      </c>
      <c r="G402" s="11">
        <f>IF(Tableau1[[#This Row],[Amount of Tax]]&lt;100,0,Tableau1[[#This Row],[Amount of Tax]])</f>
        <v>0</v>
      </c>
    </row>
    <row r="403" spans="2:7" x14ac:dyDescent="0.25">
      <c r="B403" s="31"/>
      <c r="C403" s="52" t="str">
        <f>IF(ISNA(VLOOKUP(Tableau1[[#This Row],[MA No.]],'Liste AMM Biocontrôle'!$B$2:$F$50000,4,FALSE)),"Other",VLOOKUP(Tableau1[[#This Row],[MA No.]],'Liste AMM Biocontrôle'!$B$2:$F$50000,4,FALSE))</f>
        <v>Other</v>
      </c>
      <c r="E403" s="5"/>
      <c r="F403" s="53">
        <f>IF(Tableau1[[#This Row],[Nature (Biocontrol or other)]]="Biocontrol",Tableau1[[#This Row],[Pretax Turnover]]*Taux!$B$2,Tableau1[[#This Row],[Pretax Turnover]]*Taux!$B$1)</f>
        <v>0</v>
      </c>
      <c r="G403" s="53">
        <f>IF(Tableau1[[#This Row],[Amount of Tax]]&lt;100,0,Tableau1[[#This Row],[Amount of Tax]])</f>
        <v>0</v>
      </c>
    </row>
    <row r="404" spans="2:7" x14ac:dyDescent="0.25">
      <c r="B404" s="31"/>
      <c r="C404" s="52" t="str">
        <f>IF(ISNA(VLOOKUP(Tableau1[[#This Row],[MA No.]],'Liste AMM Biocontrôle'!$B$2:$F$50000,4,FALSE)),"Other",VLOOKUP(Tableau1[[#This Row],[MA No.]],'Liste AMM Biocontrôle'!$B$2:$F$50000,4,FALSE))</f>
        <v>Other</v>
      </c>
      <c r="E404" s="5"/>
      <c r="F404" s="53">
        <f>IF(Tableau1[[#This Row],[Nature (Biocontrol or other)]]="Biocontrol",Tableau1[[#This Row],[Pretax Turnover]]*Taux!$B$2,Tableau1[[#This Row],[Pretax Turnover]]*Taux!$B$1)</f>
        <v>0</v>
      </c>
      <c r="G404" s="53">
        <f>IF(Tableau1[[#This Row],[Amount of Tax]]&lt;100,0,Tableau1[[#This Row],[Amount of Tax]])</f>
        <v>0</v>
      </c>
    </row>
    <row r="405" spans="2:7" x14ac:dyDescent="0.25">
      <c r="B405" s="31"/>
      <c r="C405" s="52" t="str">
        <f>IF(ISNA(VLOOKUP(Tableau1[[#This Row],[MA No.]],'Liste AMM Biocontrôle'!$B$2:$F$50000,4,FALSE)),"Other",VLOOKUP(Tableau1[[#This Row],[MA No.]],'Liste AMM Biocontrôle'!$B$2:$F$50000,4,FALSE))</f>
        <v>Other</v>
      </c>
      <c r="E405" s="5"/>
      <c r="F405" s="53">
        <f>IF(Tableau1[[#This Row],[Nature (Biocontrol or other)]]="Biocontrol",Tableau1[[#This Row],[Pretax Turnover]]*Taux!$B$2,Tableau1[[#This Row],[Pretax Turnover]]*Taux!$B$1)</f>
        <v>0</v>
      </c>
      <c r="G405" s="53">
        <f>IF(Tableau1[[#This Row],[Amount of Tax]]&lt;100,0,Tableau1[[#This Row],[Amount of Tax]])</f>
        <v>0</v>
      </c>
    </row>
    <row r="406" spans="2:7" x14ac:dyDescent="0.25">
      <c r="B406" s="31"/>
      <c r="C406" s="52" t="str">
        <f>IF(ISNA(VLOOKUP(Tableau1[[#This Row],[MA No.]],'Liste AMM Biocontrôle'!$B$2:$F$50000,4,FALSE)),"Other",VLOOKUP(Tableau1[[#This Row],[MA No.]],'Liste AMM Biocontrôle'!$B$2:$F$50000,4,FALSE))</f>
        <v>Other</v>
      </c>
      <c r="E406" s="5"/>
      <c r="F406" s="53">
        <f>IF(Tableau1[[#This Row],[Nature (Biocontrol or other)]]="Biocontrol",Tableau1[[#This Row],[Pretax Turnover]]*Taux!$B$2,Tableau1[[#This Row],[Pretax Turnover]]*Taux!$B$1)</f>
        <v>0</v>
      </c>
      <c r="G406" s="53">
        <f>IF(Tableau1[[#This Row],[Amount of Tax]]&lt;100,0,Tableau1[[#This Row],[Amount of Tax]])</f>
        <v>0</v>
      </c>
    </row>
    <row r="407" spans="2:7" x14ac:dyDescent="0.25">
      <c r="B407" s="31"/>
      <c r="C407" s="52" t="str">
        <f>IF(ISNA(VLOOKUP(Tableau1[[#This Row],[MA No.]],'Liste AMM Biocontrôle'!$B$2:$F$50000,4,FALSE)),"Other",VLOOKUP(Tableau1[[#This Row],[MA No.]],'Liste AMM Biocontrôle'!$B$2:$F$50000,4,FALSE))</f>
        <v>Other</v>
      </c>
      <c r="E407" s="5"/>
      <c r="F407" s="53">
        <f>IF(Tableau1[[#This Row],[Nature (Biocontrol or other)]]="Biocontrol",Tableau1[[#This Row],[Pretax Turnover]]*Taux!$B$2,Tableau1[[#This Row],[Pretax Turnover]]*Taux!$B$1)</f>
        <v>0</v>
      </c>
      <c r="G407" s="53">
        <f>IF(Tableau1[[#This Row],[Amount of Tax]]&lt;100,0,Tableau1[[#This Row],[Amount of Tax]])</f>
        <v>0</v>
      </c>
    </row>
    <row r="408" spans="2:7" x14ac:dyDescent="0.25">
      <c r="B408" s="31"/>
      <c r="C408" s="52" t="str">
        <f>IF(ISNA(VLOOKUP(Tableau1[[#This Row],[MA No.]],'Liste AMM Biocontrôle'!$B$2:$F$50000,4,FALSE)),"Other",VLOOKUP(Tableau1[[#This Row],[MA No.]],'Liste AMM Biocontrôle'!$B$2:$F$50000,4,FALSE))</f>
        <v>Other</v>
      </c>
      <c r="E408" s="5"/>
      <c r="F408" s="53">
        <f>IF(Tableau1[[#This Row],[Nature (Biocontrol or other)]]="Biocontrol",Tableau1[[#This Row],[Pretax Turnover]]*Taux!$B$2,Tableau1[[#This Row],[Pretax Turnover]]*Taux!$B$1)</f>
        <v>0</v>
      </c>
      <c r="G408" s="53">
        <f>IF(Tableau1[[#This Row],[Amount of Tax]]&lt;100,0,Tableau1[[#This Row],[Amount of Tax]])</f>
        <v>0</v>
      </c>
    </row>
    <row r="409" spans="2:7" x14ac:dyDescent="0.25">
      <c r="B409" s="31"/>
      <c r="C409" s="52" t="str">
        <f>IF(ISNA(VLOOKUP(Tableau1[[#This Row],[MA No.]],'Liste AMM Biocontrôle'!$B$2:$F$50000,4,FALSE)),"Other",VLOOKUP(Tableau1[[#This Row],[MA No.]],'Liste AMM Biocontrôle'!$B$2:$F$50000,4,FALSE))</f>
        <v>Other</v>
      </c>
      <c r="E409" s="5"/>
      <c r="F409" s="53">
        <f>IF(Tableau1[[#This Row],[Nature (Biocontrol or other)]]="Biocontrol",Tableau1[[#This Row],[Pretax Turnover]]*Taux!$B$2,Tableau1[[#This Row],[Pretax Turnover]]*Taux!$B$1)</f>
        <v>0</v>
      </c>
      <c r="G409" s="53">
        <f>IF(Tableau1[[#This Row],[Amount of Tax]]&lt;100,0,Tableau1[[#This Row],[Amount of Tax]])</f>
        <v>0</v>
      </c>
    </row>
    <row r="410" spans="2:7" x14ac:dyDescent="0.25">
      <c r="B410" s="31"/>
      <c r="C410" s="52" t="str">
        <f>IF(ISNA(VLOOKUP(Tableau1[[#This Row],[MA No.]],'Liste AMM Biocontrôle'!$B$2:$F$50000,4,FALSE)),"Other",VLOOKUP(Tableau1[[#This Row],[MA No.]],'Liste AMM Biocontrôle'!$B$2:$F$50000,4,FALSE))</f>
        <v>Other</v>
      </c>
      <c r="E410" s="5"/>
      <c r="F410" s="53">
        <f>IF(Tableau1[[#This Row],[Nature (Biocontrol or other)]]="Biocontrol",Tableau1[[#This Row],[Pretax Turnover]]*Taux!$B$2,Tableau1[[#This Row],[Pretax Turnover]]*Taux!$B$1)</f>
        <v>0</v>
      </c>
      <c r="G410" s="53">
        <f>IF(Tableau1[[#This Row],[Amount of Tax]]&lt;100,0,Tableau1[[#This Row],[Amount of Tax]])</f>
        <v>0</v>
      </c>
    </row>
    <row r="411" spans="2:7" x14ac:dyDescent="0.25">
      <c r="B411" s="31"/>
      <c r="C411" s="52" t="str">
        <f>IF(ISNA(VLOOKUP(Tableau1[[#This Row],[MA No.]],'Liste AMM Biocontrôle'!$B$2:$F$50000,4,FALSE)),"Other",VLOOKUP(Tableau1[[#This Row],[MA No.]],'Liste AMM Biocontrôle'!$B$2:$F$50000,4,FALSE))</f>
        <v>Other</v>
      </c>
      <c r="E411" s="5"/>
      <c r="F411" s="53">
        <f>IF(Tableau1[[#This Row],[Nature (Biocontrol or other)]]="Biocontrol",Tableau1[[#This Row],[Pretax Turnover]]*Taux!$B$2,Tableau1[[#This Row],[Pretax Turnover]]*Taux!$B$1)</f>
        <v>0</v>
      </c>
      <c r="G411" s="53">
        <f>IF(Tableau1[[#This Row],[Amount of Tax]]&lt;100,0,Tableau1[[#This Row],[Amount of Tax]])</f>
        <v>0</v>
      </c>
    </row>
    <row r="412" spans="2:7" x14ac:dyDescent="0.25">
      <c r="B412" s="31"/>
      <c r="C412" s="52" t="str">
        <f>IF(ISNA(VLOOKUP(Tableau1[[#This Row],[MA No.]],'Liste AMM Biocontrôle'!$B$2:$F$50000,4,FALSE)),"Other",VLOOKUP(Tableau1[[#This Row],[MA No.]],'Liste AMM Biocontrôle'!$B$2:$F$50000,4,FALSE))</f>
        <v>Other</v>
      </c>
      <c r="E412" s="5"/>
      <c r="F412" s="53">
        <f>IF(Tableau1[[#This Row],[Nature (Biocontrol or other)]]="Biocontrol",Tableau1[[#This Row],[Pretax Turnover]]*Taux!$B$2,Tableau1[[#This Row],[Pretax Turnover]]*Taux!$B$1)</f>
        <v>0</v>
      </c>
      <c r="G412" s="53">
        <f>IF(Tableau1[[#This Row],[Amount of Tax]]&lt;100,0,Tableau1[[#This Row],[Amount of Tax]])</f>
        <v>0</v>
      </c>
    </row>
    <row r="413" spans="2:7" x14ac:dyDescent="0.25">
      <c r="B413" s="31"/>
      <c r="C413" s="52" t="str">
        <f>IF(ISNA(VLOOKUP(Tableau1[[#This Row],[MA No.]],'Liste AMM Biocontrôle'!$B$2:$F$50000,4,FALSE)),"Other",VLOOKUP(Tableau1[[#This Row],[MA No.]],'Liste AMM Biocontrôle'!$B$2:$F$50000,4,FALSE))</f>
        <v>Other</v>
      </c>
      <c r="E413" s="5"/>
      <c r="F413" s="53">
        <f>IF(Tableau1[[#This Row],[Nature (Biocontrol or other)]]="Biocontrol",Tableau1[[#This Row],[Pretax Turnover]]*Taux!$B$2,Tableau1[[#This Row],[Pretax Turnover]]*Taux!$B$1)</f>
        <v>0</v>
      </c>
      <c r="G413" s="53">
        <f>IF(Tableau1[[#This Row],[Amount of Tax]]&lt;100,0,Tableau1[[#This Row],[Amount of Tax]])</f>
        <v>0</v>
      </c>
    </row>
    <row r="414" spans="2:7" x14ac:dyDescent="0.25">
      <c r="B414" s="31"/>
      <c r="C414" s="52" t="str">
        <f>IF(ISNA(VLOOKUP(Tableau1[[#This Row],[MA No.]],'Liste AMM Biocontrôle'!$B$2:$F$50000,4,FALSE)),"Other",VLOOKUP(Tableau1[[#This Row],[MA No.]],'Liste AMM Biocontrôle'!$B$2:$F$50000,4,FALSE))</f>
        <v>Other</v>
      </c>
      <c r="E414" s="5"/>
      <c r="F414" s="53">
        <f>IF(Tableau1[[#This Row],[Nature (Biocontrol or other)]]="Biocontrol",Tableau1[[#This Row],[Pretax Turnover]]*Taux!$B$2,Tableau1[[#This Row],[Pretax Turnover]]*Taux!$B$1)</f>
        <v>0</v>
      </c>
      <c r="G414" s="53">
        <f>IF(Tableau1[[#This Row],[Amount of Tax]]&lt;100,0,Tableau1[[#This Row],[Amount of Tax]])</f>
        <v>0</v>
      </c>
    </row>
    <row r="415" spans="2:7" x14ac:dyDescent="0.25">
      <c r="B415" s="31"/>
      <c r="C415" s="52" t="str">
        <f>IF(ISNA(VLOOKUP(Tableau1[[#This Row],[MA No.]],'Liste AMM Biocontrôle'!$B$2:$F$50000,4,FALSE)),"Other",VLOOKUP(Tableau1[[#This Row],[MA No.]],'Liste AMM Biocontrôle'!$B$2:$F$50000,4,FALSE))</f>
        <v>Other</v>
      </c>
      <c r="E415" s="5"/>
      <c r="F415" s="53">
        <f>IF(Tableau1[[#This Row],[Nature (Biocontrol or other)]]="Biocontrol",Tableau1[[#This Row],[Pretax Turnover]]*Taux!$B$2,Tableau1[[#This Row],[Pretax Turnover]]*Taux!$B$1)</f>
        <v>0</v>
      </c>
      <c r="G415" s="53">
        <f>IF(Tableau1[[#This Row],[Amount of Tax]]&lt;100,0,Tableau1[[#This Row],[Amount of Tax]])</f>
        <v>0</v>
      </c>
    </row>
    <row r="416" spans="2:7" x14ac:dyDescent="0.25">
      <c r="B416" s="31"/>
      <c r="C416" s="52" t="str">
        <f>IF(ISNA(VLOOKUP(Tableau1[[#This Row],[MA No.]],'Liste AMM Biocontrôle'!$B$2:$F$50000,4,FALSE)),"Other",VLOOKUP(Tableau1[[#This Row],[MA No.]],'Liste AMM Biocontrôle'!$B$2:$F$50000,4,FALSE))</f>
        <v>Other</v>
      </c>
      <c r="E416" s="5"/>
      <c r="F416" s="53">
        <f>IF(Tableau1[[#This Row],[Nature (Biocontrol or other)]]="Biocontrol",Tableau1[[#This Row],[Pretax Turnover]]*Taux!$B$2,Tableau1[[#This Row],[Pretax Turnover]]*Taux!$B$1)</f>
        <v>0</v>
      </c>
      <c r="G416" s="53">
        <f>IF(Tableau1[[#This Row],[Amount of Tax]]&lt;100,0,Tableau1[[#This Row],[Amount of Tax]])</f>
        <v>0</v>
      </c>
    </row>
    <row r="417" spans="2:7" x14ac:dyDescent="0.25">
      <c r="B417" s="31"/>
      <c r="C417" s="52" t="str">
        <f>IF(ISNA(VLOOKUP(Tableau1[[#This Row],[MA No.]],'Liste AMM Biocontrôle'!$B$2:$F$50000,4,FALSE)),"Other",VLOOKUP(Tableau1[[#This Row],[MA No.]],'Liste AMM Biocontrôle'!$B$2:$F$50000,4,FALSE))</f>
        <v>Other</v>
      </c>
      <c r="E417" s="5"/>
      <c r="F417" s="53">
        <f>IF(Tableau1[[#This Row],[Nature (Biocontrol or other)]]="Biocontrol",Tableau1[[#This Row],[Pretax Turnover]]*Taux!$B$2,Tableau1[[#This Row],[Pretax Turnover]]*Taux!$B$1)</f>
        <v>0</v>
      </c>
      <c r="G417" s="53">
        <f>IF(Tableau1[[#This Row],[Amount of Tax]]&lt;100,0,Tableau1[[#This Row],[Amount of Tax]])</f>
        <v>0</v>
      </c>
    </row>
    <row r="418" spans="2:7" x14ac:dyDescent="0.25">
      <c r="B418" s="31"/>
      <c r="C418" s="52" t="str">
        <f>IF(ISNA(VLOOKUP(Tableau1[[#This Row],[MA No.]],'Liste AMM Biocontrôle'!$B$2:$F$50000,4,FALSE)),"Other",VLOOKUP(Tableau1[[#This Row],[MA No.]],'Liste AMM Biocontrôle'!$B$2:$F$50000,4,FALSE))</f>
        <v>Other</v>
      </c>
      <c r="E418" s="5"/>
      <c r="F418" s="53">
        <f>IF(Tableau1[[#This Row],[Nature (Biocontrol or other)]]="Biocontrol",Tableau1[[#This Row],[Pretax Turnover]]*Taux!$B$2,Tableau1[[#This Row],[Pretax Turnover]]*Taux!$B$1)</f>
        <v>0</v>
      </c>
      <c r="G418" s="53">
        <f>IF(Tableau1[[#This Row],[Amount of Tax]]&lt;100,0,Tableau1[[#This Row],[Amount of Tax]])</f>
        <v>0</v>
      </c>
    </row>
    <row r="419" spans="2:7" x14ac:dyDescent="0.25">
      <c r="B419" s="31"/>
      <c r="C419" s="52" t="str">
        <f>IF(ISNA(VLOOKUP(Tableau1[[#This Row],[MA No.]],'Liste AMM Biocontrôle'!$B$2:$F$50000,4,FALSE)),"Other",VLOOKUP(Tableau1[[#This Row],[MA No.]],'Liste AMM Biocontrôle'!$B$2:$F$50000,4,FALSE))</f>
        <v>Other</v>
      </c>
      <c r="E419" s="5"/>
      <c r="F419" s="53">
        <f>IF(Tableau1[[#This Row],[Nature (Biocontrol or other)]]="Biocontrol",Tableau1[[#This Row],[Pretax Turnover]]*Taux!$B$2,Tableau1[[#This Row],[Pretax Turnover]]*Taux!$B$1)</f>
        <v>0</v>
      </c>
      <c r="G419" s="53">
        <f>IF(Tableau1[[#This Row],[Amount of Tax]]&lt;100,0,Tableau1[[#This Row],[Amount of Tax]])</f>
        <v>0</v>
      </c>
    </row>
    <row r="420" spans="2:7" x14ac:dyDescent="0.25">
      <c r="B420" s="31"/>
      <c r="C420" s="52" t="str">
        <f>IF(ISNA(VLOOKUP(Tableau1[[#This Row],[MA No.]],'Liste AMM Biocontrôle'!$B$2:$F$50000,4,FALSE)),"Other",VLOOKUP(Tableau1[[#This Row],[MA No.]],'Liste AMM Biocontrôle'!$B$2:$F$50000,4,FALSE))</f>
        <v>Other</v>
      </c>
      <c r="E420" s="5"/>
      <c r="F420" s="53">
        <f>IF(Tableau1[[#This Row],[Nature (Biocontrol or other)]]="Biocontrol",Tableau1[[#This Row],[Pretax Turnover]]*Taux!$B$2,Tableau1[[#This Row],[Pretax Turnover]]*Taux!$B$1)</f>
        <v>0</v>
      </c>
      <c r="G420" s="53">
        <f>IF(Tableau1[[#This Row],[Amount of Tax]]&lt;100,0,Tableau1[[#This Row],[Amount of Tax]])</f>
        <v>0</v>
      </c>
    </row>
    <row r="421" spans="2:7" x14ac:dyDescent="0.25">
      <c r="B421" s="31"/>
      <c r="C421" s="52" t="str">
        <f>IF(ISNA(VLOOKUP(Tableau1[[#This Row],[MA No.]],'Liste AMM Biocontrôle'!$B$2:$F$50000,4,FALSE)),"Other",VLOOKUP(Tableau1[[#This Row],[MA No.]],'Liste AMM Biocontrôle'!$B$2:$F$50000,4,FALSE))</f>
        <v>Other</v>
      </c>
      <c r="E421" s="5"/>
      <c r="F421" s="53">
        <f>IF(Tableau1[[#This Row],[Nature (Biocontrol or other)]]="Biocontrol",Tableau1[[#This Row],[Pretax Turnover]]*Taux!$B$2,Tableau1[[#This Row],[Pretax Turnover]]*Taux!$B$1)</f>
        <v>0</v>
      </c>
      <c r="G421" s="53">
        <f>IF(Tableau1[[#This Row],[Amount of Tax]]&lt;100,0,Tableau1[[#This Row],[Amount of Tax]])</f>
        <v>0</v>
      </c>
    </row>
    <row r="422" spans="2:7" x14ac:dyDescent="0.25">
      <c r="B422" s="31"/>
      <c r="C422" s="52" t="str">
        <f>IF(ISNA(VLOOKUP(Tableau1[[#This Row],[MA No.]],'Liste AMM Biocontrôle'!$B$2:$F$50000,4,FALSE)),"Other",VLOOKUP(Tableau1[[#This Row],[MA No.]],'Liste AMM Biocontrôle'!$B$2:$F$50000,4,FALSE))</f>
        <v>Other</v>
      </c>
      <c r="E422" s="5"/>
      <c r="F422" s="53">
        <f>IF(Tableau1[[#This Row],[Nature (Biocontrol or other)]]="Biocontrol",Tableau1[[#This Row],[Pretax Turnover]]*Taux!$B$2,Tableau1[[#This Row],[Pretax Turnover]]*Taux!$B$1)</f>
        <v>0</v>
      </c>
      <c r="G422" s="53">
        <f>IF(Tableau1[[#This Row],[Amount of Tax]]&lt;100,0,Tableau1[[#This Row],[Amount of Tax]])</f>
        <v>0</v>
      </c>
    </row>
    <row r="423" spans="2:7" x14ac:dyDescent="0.25">
      <c r="B423" s="31"/>
      <c r="C423" s="52" t="str">
        <f>IF(ISNA(VLOOKUP(Tableau1[[#This Row],[MA No.]],'Liste AMM Biocontrôle'!$B$2:$F$50000,4,FALSE)),"Other",VLOOKUP(Tableau1[[#This Row],[MA No.]],'Liste AMM Biocontrôle'!$B$2:$F$50000,4,FALSE))</f>
        <v>Other</v>
      </c>
      <c r="E423" s="5"/>
      <c r="F423" s="53">
        <f>IF(Tableau1[[#This Row],[Nature (Biocontrol or other)]]="Biocontrol",Tableau1[[#This Row],[Pretax Turnover]]*Taux!$B$2,Tableau1[[#This Row],[Pretax Turnover]]*Taux!$B$1)</f>
        <v>0</v>
      </c>
      <c r="G423" s="53">
        <f>IF(Tableau1[[#This Row],[Amount of Tax]]&lt;100,0,Tableau1[[#This Row],[Amount of Tax]])</f>
        <v>0</v>
      </c>
    </row>
    <row r="424" spans="2:7" x14ac:dyDescent="0.25">
      <c r="B424" s="31"/>
      <c r="C424" s="52" t="str">
        <f>IF(ISNA(VLOOKUP(Tableau1[[#This Row],[MA No.]],'Liste AMM Biocontrôle'!$B$2:$F$50000,4,FALSE)),"Other",VLOOKUP(Tableau1[[#This Row],[MA No.]],'Liste AMM Biocontrôle'!$B$2:$F$50000,4,FALSE))</f>
        <v>Other</v>
      </c>
      <c r="E424" s="5"/>
      <c r="F424" s="53">
        <f>IF(Tableau1[[#This Row],[Nature (Biocontrol or other)]]="Biocontrol",Tableau1[[#This Row],[Pretax Turnover]]*Taux!$B$2,Tableau1[[#This Row],[Pretax Turnover]]*Taux!$B$1)</f>
        <v>0</v>
      </c>
      <c r="G424" s="53">
        <f>IF(Tableau1[[#This Row],[Amount of Tax]]&lt;100,0,Tableau1[[#This Row],[Amount of Tax]])</f>
        <v>0</v>
      </c>
    </row>
    <row r="425" spans="2:7" x14ac:dyDescent="0.25">
      <c r="B425" s="31"/>
      <c r="C425" s="52" t="str">
        <f>IF(ISNA(VLOOKUP(Tableau1[[#This Row],[MA No.]],'Liste AMM Biocontrôle'!$B$2:$F$50000,4,FALSE)),"Other",VLOOKUP(Tableau1[[#This Row],[MA No.]],'Liste AMM Biocontrôle'!$B$2:$F$50000,4,FALSE))</f>
        <v>Other</v>
      </c>
      <c r="E425" s="5"/>
      <c r="F425" s="53">
        <f>IF(Tableau1[[#This Row],[Nature (Biocontrol or other)]]="Biocontrol",Tableau1[[#This Row],[Pretax Turnover]]*Taux!$B$2,Tableau1[[#This Row],[Pretax Turnover]]*Taux!$B$1)</f>
        <v>0</v>
      </c>
      <c r="G425" s="53">
        <f>IF(Tableau1[[#This Row],[Amount of Tax]]&lt;100,0,Tableau1[[#This Row],[Amount of Tax]])</f>
        <v>0</v>
      </c>
    </row>
    <row r="426" spans="2:7" x14ac:dyDescent="0.25">
      <c r="B426" s="31"/>
      <c r="C426" s="52" t="str">
        <f>IF(ISNA(VLOOKUP(Tableau1[[#This Row],[MA No.]],'Liste AMM Biocontrôle'!$B$2:$F$50000,4,FALSE)),"Other",VLOOKUP(Tableau1[[#This Row],[MA No.]],'Liste AMM Biocontrôle'!$B$2:$F$50000,4,FALSE))</f>
        <v>Other</v>
      </c>
      <c r="E426" s="5"/>
      <c r="F426" s="53">
        <f>IF(Tableau1[[#This Row],[Nature (Biocontrol or other)]]="Biocontrol",Tableau1[[#This Row],[Pretax Turnover]]*Taux!$B$2,Tableau1[[#This Row],[Pretax Turnover]]*Taux!$B$1)</f>
        <v>0</v>
      </c>
      <c r="G426" s="53">
        <f>IF(Tableau1[[#This Row],[Amount of Tax]]&lt;100,0,Tableau1[[#This Row],[Amount of Tax]])</f>
        <v>0</v>
      </c>
    </row>
    <row r="427" spans="2:7" x14ac:dyDescent="0.25">
      <c r="B427" s="31"/>
      <c r="C427" s="52" t="str">
        <f>IF(ISNA(VLOOKUP(Tableau1[[#This Row],[MA No.]],'Liste AMM Biocontrôle'!$B$2:$F$50000,4,FALSE)),"Other",VLOOKUP(Tableau1[[#This Row],[MA No.]],'Liste AMM Biocontrôle'!$B$2:$F$50000,4,FALSE))</f>
        <v>Other</v>
      </c>
      <c r="E427" s="5"/>
      <c r="F427" s="53">
        <f>IF(Tableau1[[#This Row],[Nature (Biocontrol or other)]]="Biocontrol",Tableau1[[#This Row],[Pretax Turnover]]*Taux!$B$2,Tableau1[[#This Row],[Pretax Turnover]]*Taux!$B$1)</f>
        <v>0</v>
      </c>
      <c r="G427" s="53">
        <f>IF(Tableau1[[#This Row],[Amount of Tax]]&lt;100,0,Tableau1[[#This Row],[Amount of Tax]])</f>
        <v>0</v>
      </c>
    </row>
    <row r="428" spans="2:7" x14ac:dyDescent="0.25">
      <c r="B428" s="31"/>
      <c r="C428" s="52" t="str">
        <f>IF(ISNA(VLOOKUP(Tableau1[[#This Row],[MA No.]],'Liste AMM Biocontrôle'!$B$2:$F$50000,4,FALSE)),"Other",VLOOKUP(Tableau1[[#This Row],[MA No.]],'Liste AMM Biocontrôle'!$B$2:$F$50000,4,FALSE))</f>
        <v>Other</v>
      </c>
      <c r="E428" s="5"/>
      <c r="F428" s="53">
        <f>IF(Tableau1[[#This Row],[Nature (Biocontrol or other)]]="Biocontrol",Tableau1[[#This Row],[Pretax Turnover]]*Taux!$B$2,Tableau1[[#This Row],[Pretax Turnover]]*Taux!$B$1)</f>
        <v>0</v>
      </c>
      <c r="G428" s="53">
        <f>IF(Tableau1[[#This Row],[Amount of Tax]]&lt;100,0,Tableau1[[#This Row],[Amount of Tax]])</f>
        <v>0</v>
      </c>
    </row>
    <row r="429" spans="2:7" x14ac:dyDescent="0.25">
      <c r="B429" s="31"/>
      <c r="C429" s="52" t="str">
        <f>IF(ISNA(VLOOKUP(Tableau1[[#This Row],[MA No.]],'Liste AMM Biocontrôle'!$B$2:$F$50000,4,FALSE)),"Other",VLOOKUP(Tableau1[[#This Row],[MA No.]],'Liste AMM Biocontrôle'!$B$2:$F$50000,4,FALSE))</f>
        <v>Other</v>
      </c>
      <c r="E429" s="5"/>
      <c r="F429" s="53">
        <f>IF(Tableau1[[#This Row],[Nature (Biocontrol or other)]]="Biocontrol",Tableau1[[#This Row],[Pretax Turnover]]*Taux!$B$2,Tableau1[[#This Row],[Pretax Turnover]]*Taux!$B$1)</f>
        <v>0</v>
      </c>
      <c r="G429" s="53">
        <f>IF(Tableau1[[#This Row],[Amount of Tax]]&lt;100,0,Tableau1[[#This Row],[Amount of Tax]])</f>
        <v>0</v>
      </c>
    </row>
    <row r="430" spans="2:7" x14ac:dyDescent="0.25">
      <c r="B430" s="31"/>
      <c r="C430" s="52" t="str">
        <f>IF(ISNA(VLOOKUP(Tableau1[[#This Row],[MA No.]],'Liste AMM Biocontrôle'!$B$2:$F$50000,4,FALSE)),"Other",VLOOKUP(Tableau1[[#This Row],[MA No.]],'Liste AMM Biocontrôle'!$B$2:$F$50000,4,FALSE))</f>
        <v>Other</v>
      </c>
      <c r="E430" s="5"/>
      <c r="F430" s="53">
        <f>IF(Tableau1[[#This Row],[Nature (Biocontrol or other)]]="Biocontrol",Tableau1[[#This Row],[Pretax Turnover]]*Taux!$B$2,Tableau1[[#This Row],[Pretax Turnover]]*Taux!$B$1)</f>
        <v>0</v>
      </c>
      <c r="G430" s="53">
        <f>IF(Tableau1[[#This Row],[Amount of Tax]]&lt;100,0,Tableau1[[#This Row],[Amount of Tax]])</f>
        <v>0</v>
      </c>
    </row>
    <row r="431" spans="2:7" x14ac:dyDescent="0.25">
      <c r="B431" s="31"/>
      <c r="C431" s="52" t="str">
        <f>IF(ISNA(VLOOKUP(Tableau1[[#This Row],[MA No.]],'Liste AMM Biocontrôle'!$B$2:$F$50000,4,FALSE)),"Other",VLOOKUP(Tableau1[[#This Row],[MA No.]],'Liste AMM Biocontrôle'!$B$2:$F$50000,4,FALSE))</f>
        <v>Other</v>
      </c>
      <c r="E431" s="5"/>
      <c r="F431" s="53">
        <f>IF(Tableau1[[#This Row],[Nature (Biocontrol or other)]]="Biocontrol",Tableau1[[#This Row],[Pretax Turnover]]*Taux!$B$2,Tableau1[[#This Row],[Pretax Turnover]]*Taux!$B$1)</f>
        <v>0</v>
      </c>
      <c r="G431" s="53">
        <f>IF(Tableau1[[#This Row],[Amount of Tax]]&lt;100,0,Tableau1[[#This Row],[Amount of Tax]])</f>
        <v>0</v>
      </c>
    </row>
    <row r="432" spans="2:7" x14ac:dyDescent="0.25">
      <c r="B432" s="31"/>
      <c r="C432" s="52" t="str">
        <f>IF(ISNA(VLOOKUP(Tableau1[[#This Row],[MA No.]],'Liste AMM Biocontrôle'!$B$2:$F$50000,4,FALSE)),"Other",VLOOKUP(Tableau1[[#This Row],[MA No.]],'Liste AMM Biocontrôle'!$B$2:$F$50000,4,FALSE))</f>
        <v>Other</v>
      </c>
      <c r="E432" s="5"/>
      <c r="F432" s="53">
        <f>IF(Tableau1[[#This Row],[Nature (Biocontrol or other)]]="Biocontrol",Tableau1[[#This Row],[Pretax Turnover]]*Taux!$B$2,Tableau1[[#This Row],[Pretax Turnover]]*Taux!$B$1)</f>
        <v>0</v>
      </c>
      <c r="G432" s="53">
        <f>IF(Tableau1[[#This Row],[Amount of Tax]]&lt;100,0,Tableau1[[#This Row],[Amount of Tax]])</f>
        <v>0</v>
      </c>
    </row>
    <row r="433" spans="2:7" x14ac:dyDescent="0.25">
      <c r="B433" s="31"/>
      <c r="C433" s="52" t="str">
        <f>IF(ISNA(VLOOKUP(Tableau1[[#This Row],[MA No.]],'Liste AMM Biocontrôle'!$B$2:$F$50000,4,FALSE)),"Other",VLOOKUP(Tableau1[[#This Row],[MA No.]],'Liste AMM Biocontrôle'!$B$2:$F$50000,4,FALSE))</f>
        <v>Other</v>
      </c>
      <c r="E433" s="5"/>
      <c r="F433" s="53">
        <f>IF(Tableau1[[#This Row],[Nature (Biocontrol or other)]]="Biocontrol",Tableau1[[#This Row],[Pretax Turnover]]*Taux!$B$2,Tableau1[[#This Row],[Pretax Turnover]]*Taux!$B$1)</f>
        <v>0</v>
      </c>
      <c r="G433" s="53">
        <f>IF(Tableau1[[#This Row],[Amount of Tax]]&lt;100,0,Tableau1[[#This Row],[Amount of Tax]])</f>
        <v>0</v>
      </c>
    </row>
    <row r="434" spans="2:7" x14ac:dyDescent="0.25">
      <c r="B434" s="31"/>
      <c r="C434" s="52" t="str">
        <f>IF(ISNA(VLOOKUP(Tableau1[[#This Row],[MA No.]],'Liste AMM Biocontrôle'!$B$2:$F$50000,4,FALSE)),"Other",VLOOKUP(Tableau1[[#This Row],[MA No.]],'Liste AMM Biocontrôle'!$B$2:$F$50000,4,FALSE))</f>
        <v>Other</v>
      </c>
      <c r="E434" s="5"/>
      <c r="F434" s="53">
        <f>IF(Tableau1[[#This Row],[Nature (Biocontrol or other)]]="Biocontrol",Tableau1[[#This Row],[Pretax Turnover]]*Taux!$B$2,Tableau1[[#This Row],[Pretax Turnover]]*Taux!$B$1)</f>
        <v>0</v>
      </c>
      <c r="G434" s="53">
        <f>IF(Tableau1[[#This Row],[Amount of Tax]]&lt;100,0,Tableau1[[#This Row],[Amount of Tax]])</f>
        <v>0</v>
      </c>
    </row>
    <row r="435" spans="2:7" x14ac:dyDescent="0.25">
      <c r="B435" s="31"/>
      <c r="C435" s="52" t="str">
        <f>IF(ISNA(VLOOKUP(Tableau1[[#This Row],[MA No.]],'Liste AMM Biocontrôle'!$B$2:$F$50000,4,FALSE)),"Other",VLOOKUP(Tableau1[[#This Row],[MA No.]],'Liste AMM Biocontrôle'!$B$2:$F$50000,4,FALSE))</f>
        <v>Other</v>
      </c>
      <c r="E435" s="5"/>
      <c r="F435" s="53">
        <f>IF(Tableau1[[#This Row],[Nature (Biocontrol or other)]]="Biocontrol",Tableau1[[#This Row],[Pretax Turnover]]*Taux!$B$2,Tableau1[[#This Row],[Pretax Turnover]]*Taux!$B$1)</f>
        <v>0</v>
      </c>
      <c r="G435" s="53">
        <f>IF(Tableau1[[#This Row],[Amount of Tax]]&lt;100,0,Tableau1[[#This Row],[Amount of Tax]])</f>
        <v>0</v>
      </c>
    </row>
    <row r="436" spans="2:7" x14ac:dyDescent="0.25">
      <c r="B436" s="31"/>
      <c r="C436" s="52" t="str">
        <f>IF(ISNA(VLOOKUP(Tableau1[[#This Row],[MA No.]],'Liste AMM Biocontrôle'!$B$2:$F$50000,4,FALSE)),"Other",VLOOKUP(Tableau1[[#This Row],[MA No.]],'Liste AMM Biocontrôle'!$B$2:$F$50000,4,FALSE))</f>
        <v>Other</v>
      </c>
      <c r="E436" s="5"/>
      <c r="F436" s="53">
        <f>IF(Tableau1[[#This Row],[Nature (Biocontrol or other)]]="Biocontrol",Tableau1[[#This Row],[Pretax Turnover]]*Taux!$B$2,Tableau1[[#This Row],[Pretax Turnover]]*Taux!$B$1)</f>
        <v>0</v>
      </c>
      <c r="G436" s="53">
        <f>IF(Tableau1[[#This Row],[Amount of Tax]]&lt;100,0,Tableau1[[#This Row],[Amount of Tax]])</f>
        <v>0</v>
      </c>
    </row>
    <row r="437" spans="2:7" x14ac:dyDescent="0.25">
      <c r="B437" s="31"/>
      <c r="C437" s="52" t="str">
        <f>IF(ISNA(VLOOKUP(Tableau1[[#This Row],[MA No.]],'Liste AMM Biocontrôle'!$B$2:$F$50000,4,FALSE)),"Other",VLOOKUP(Tableau1[[#This Row],[MA No.]],'Liste AMM Biocontrôle'!$B$2:$F$50000,4,FALSE))</f>
        <v>Other</v>
      </c>
      <c r="E437" s="5"/>
      <c r="F437" s="53">
        <f>IF(Tableau1[[#This Row],[Nature (Biocontrol or other)]]="Biocontrol",Tableau1[[#This Row],[Pretax Turnover]]*Taux!$B$2,Tableau1[[#This Row],[Pretax Turnover]]*Taux!$B$1)</f>
        <v>0</v>
      </c>
      <c r="G437" s="53">
        <f>IF(Tableau1[[#This Row],[Amount of Tax]]&lt;100,0,Tableau1[[#This Row],[Amount of Tax]])</f>
        <v>0</v>
      </c>
    </row>
    <row r="438" spans="2:7" x14ac:dyDescent="0.25">
      <c r="B438" s="31"/>
      <c r="C438" s="52" t="str">
        <f>IF(ISNA(VLOOKUP(Tableau1[[#This Row],[MA No.]],'Liste AMM Biocontrôle'!$B$2:$F$50000,4,FALSE)),"Other",VLOOKUP(Tableau1[[#This Row],[MA No.]],'Liste AMM Biocontrôle'!$B$2:$F$50000,4,FALSE))</f>
        <v>Other</v>
      </c>
      <c r="E438" s="5"/>
      <c r="F438" s="53">
        <f>IF(Tableau1[[#This Row],[Nature (Biocontrol or other)]]="Biocontrol",Tableau1[[#This Row],[Pretax Turnover]]*Taux!$B$2,Tableau1[[#This Row],[Pretax Turnover]]*Taux!$B$1)</f>
        <v>0</v>
      </c>
      <c r="G438" s="53">
        <f>IF(Tableau1[[#This Row],[Amount of Tax]]&lt;100,0,Tableau1[[#This Row],[Amount of Tax]])</f>
        <v>0</v>
      </c>
    </row>
    <row r="439" spans="2:7" x14ac:dyDescent="0.25">
      <c r="B439" s="31"/>
      <c r="C439" s="52" t="str">
        <f>IF(ISNA(VLOOKUP(Tableau1[[#This Row],[MA No.]],'Liste AMM Biocontrôle'!$B$2:$F$50000,4,FALSE)),"Other",VLOOKUP(Tableau1[[#This Row],[MA No.]],'Liste AMM Biocontrôle'!$B$2:$F$50000,4,FALSE))</f>
        <v>Other</v>
      </c>
      <c r="E439" s="5"/>
      <c r="F439" s="53">
        <f>IF(Tableau1[[#This Row],[Nature (Biocontrol or other)]]="Biocontrol",Tableau1[[#This Row],[Pretax Turnover]]*Taux!$B$2,Tableau1[[#This Row],[Pretax Turnover]]*Taux!$B$1)</f>
        <v>0</v>
      </c>
      <c r="G439" s="53">
        <f>IF(Tableau1[[#This Row],[Amount of Tax]]&lt;100,0,Tableau1[[#This Row],[Amount of Tax]])</f>
        <v>0</v>
      </c>
    </row>
    <row r="440" spans="2:7" x14ac:dyDescent="0.25">
      <c r="B440" s="31"/>
      <c r="C440" s="52" t="str">
        <f>IF(ISNA(VLOOKUP(Tableau1[[#This Row],[MA No.]],'Liste AMM Biocontrôle'!$B$2:$F$50000,4,FALSE)),"Other",VLOOKUP(Tableau1[[#This Row],[MA No.]],'Liste AMM Biocontrôle'!$B$2:$F$50000,4,FALSE))</f>
        <v>Other</v>
      </c>
      <c r="E440" s="5"/>
      <c r="F440" s="53">
        <f>IF(Tableau1[[#This Row],[Nature (Biocontrol or other)]]="Biocontrol",Tableau1[[#This Row],[Pretax Turnover]]*Taux!$B$2,Tableau1[[#This Row],[Pretax Turnover]]*Taux!$B$1)</f>
        <v>0</v>
      </c>
      <c r="G440" s="53">
        <f>IF(Tableau1[[#This Row],[Amount of Tax]]&lt;100,0,Tableau1[[#This Row],[Amount of Tax]])</f>
        <v>0</v>
      </c>
    </row>
    <row r="441" spans="2:7" x14ac:dyDescent="0.25">
      <c r="B441" s="31"/>
      <c r="C441" s="52" t="str">
        <f>IF(ISNA(VLOOKUP(Tableau1[[#This Row],[MA No.]],'Liste AMM Biocontrôle'!$B$2:$F$50000,4,FALSE)),"Other",VLOOKUP(Tableau1[[#This Row],[MA No.]],'Liste AMM Biocontrôle'!$B$2:$F$50000,4,FALSE))</f>
        <v>Other</v>
      </c>
      <c r="E441" s="5"/>
      <c r="F441" s="53">
        <f>IF(Tableau1[[#This Row],[Nature (Biocontrol or other)]]="Biocontrol",Tableau1[[#This Row],[Pretax Turnover]]*Taux!$B$2,Tableau1[[#This Row],[Pretax Turnover]]*Taux!$B$1)</f>
        <v>0</v>
      </c>
      <c r="G441" s="53">
        <f>IF(Tableau1[[#This Row],[Amount of Tax]]&lt;100,0,Tableau1[[#This Row],[Amount of Tax]])</f>
        <v>0</v>
      </c>
    </row>
    <row r="442" spans="2:7" x14ac:dyDescent="0.25">
      <c r="B442" s="31"/>
      <c r="C442" s="52" t="str">
        <f>IF(ISNA(VLOOKUP(Tableau1[[#This Row],[MA No.]],'Liste AMM Biocontrôle'!$B$2:$F$50000,4,FALSE)),"Other",VLOOKUP(Tableau1[[#This Row],[MA No.]],'Liste AMM Biocontrôle'!$B$2:$F$50000,4,FALSE))</f>
        <v>Other</v>
      </c>
      <c r="E442" s="5"/>
      <c r="F442" s="53">
        <f>IF(Tableau1[[#This Row],[Nature (Biocontrol or other)]]="Biocontrol",Tableau1[[#This Row],[Pretax Turnover]]*Taux!$B$2,Tableau1[[#This Row],[Pretax Turnover]]*Taux!$B$1)</f>
        <v>0</v>
      </c>
      <c r="G442" s="53">
        <f>IF(Tableau1[[#This Row],[Amount of Tax]]&lt;100,0,Tableau1[[#This Row],[Amount of Tax]])</f>
        <v>0</v>
      </c>
    </row>
    <row r="443" spans="2:7" x14ac:dyDescent="0.25">
      <c r="B443" s="31"/>
      <c r="C443" s="52" t="str">
        <f>IF(ISNA(VLOOKUP(Tableau1[[#This Row],[MA No.]],'Liste AMM Biocontrôle'!$B$2:$F$50000,4,FALSE)),"Other",VLOOKUP(Tableau1[[#This Row],[MA No.]],'Liste AMM Biocontrôle'!$B$2:$F$50000,4,FALSE))</f>
        <v>Other</v>
      </c>
      <c r="E443" s="5"/>
      <c r="F443" s="53">
        <f>IF(Tableau1[[#This Row],[Nature (Biocontrol or other)]]="Biocontrol",Tableau1[[#This Row],[Pretax Turnover]]*Taux!$B$2,Tableau1[[#This Row],[Pretax Turnover]]*Taux!$B$1)</f>
        <v>0</v>
      </c>
      <c r="G443" s="53">
        <f>IF(Tableau1[[#This Row],[Amount of Tax]]&lt;100,0,Tableau1[[#This Row],[Amount of Tax]])</f>
        <v>0</v>
      </c>
    </row>
    <row r="444" spans="2:7" x14ac:dyDescent="0.25">
      <c r="B444" s="31"/>
      <c r="C444" s="52" t="str">
        <f>IF(ISNA(VLOOKUP(Tableau1[[#This Row],[MA No.]],'Liste AMM Biocontrôle'!$B$2:$F$50000,4,FALSE)),"Other",VLOOKUP(Tableau1[[#This Row],[MA No.]],'Liste AMM Biocontrôle'!$B$2:$F$50000,4,FALSE))</f>
        <v>Other</v>
      </c>
      <c r="E444" s="5"/>
      <c r="F444" s="53">
        <f>IF(Tableau1[[#This Row],[Nature (Biocontrol or other)]]="Biocontrol",Tableau1[[#This Row],[Pretax Turnover]]*Taux!$B$2,Tableau1[[#This Row],[Pretax Turnover]]*Taux!$B$1)</f>
        <v>0</v>
      </c>
      <c r="G444" s="53">
        <f>IF(Tableau1[[#This Row],[Amount of Tax]]&lt;100,0,Tableau1[[#This Row],[Amount of Tax]])</f>
        <v>0</v>
      </c>
    </row>
    <row r="445" spans="2:7" x14ac:dyDescent="0.25">
      <c r="B445" s="31"/>
      <c r="C445" s="52" t="str">
        <f>IF(ISNA(VLOOKUP(Tableau1[[#This Row],[MA No.]],'Liste AMM Biocontrôle'!$B$2:$F$50000,4,FALSE)),"Other",VLOOKUP(Tableau1[[#This Row],[MA No.]],'Liste AMM Biocontrôle'!$B$2:$F$50000,4,FALSE))</f>
        <v>Other</v>
      </c>
      <c r="E445" s="5"/>
      <c r="F445" s="53">
        <f>IF(Tableau1[[#This Row],[Nature (Biocontrol or other)]]="Biocontrol",Tableau1[[#This Row],[Pretax Turnover]]*Taux!$B$2,Tableau1[[#This Row],[Pretax Turnover]]*Taux!$B$1)</f>
        <v>0</v>
      </c>
      <c r="G445" s="53">
        <f>IF(Tableau1[[#This Row],[Amount of Tax]]&lt;100,0,Tableau1[[#This Row],[Amount of Tax]])</f>
        <v>0</v>
      </c>
    </row>
    <row r="446" spans="2:7" x14ac:dyDescent="0.25">
      <c r="B446" s="31"/>
      <c r="C446" s="52" t="str">
        <f>IF(ISNA(VLOOKUP(Tableau1[[#This Row],[MA No.]],'Liste AMM Biocontrôle'!$B$2:$F$50000,4,FALSE)),"Other",VLOOKUP(Tableau1[[#This Row],[MA No.]],'Liste AMM Biocontrôle'!$B$2:$F$50000,4,FALSE))</f>
        <v>Other</v>
      </c>
      <c r="E446" s="5"/>
      <c r="F446" s="53">
        <f>IF(Tableau1[[#This Row],[Nature (Biocontrol or other)]]="Biocontrol",Tableau1[[#This Row],[Pretax Turnover]]*Taux!$B$2,Tableau1[[#This Row],[Pretax Turnover]]*Taux!$B$1)</f>
        <v>0</v>
      </c>
      <c r="G446" s="53">
        <f>IF(Tableau1[[#This Row],[Amount of Tax]]&lt;100,0,Tableau1[[#This Row],[Amount of Tax]])</f>
        <v>0</v>
      </c>
    </row>
    <row r="447" spans="2:7" x14ac:dyDescent="0.25">
      <c r="B447" s="31"/>
      <c r="C447" s="52" t="str">
        <f>IF(ISNA(VLOOKUP(Tableau1[[#This Row],[MA No.]],'Liste AMM Biocontrôle'!$B$2:$F$50000,4,FALSE)),"Other",VLOOKUP(Tableau1[[#This Row],[MA No.]],'Liste AMM Biocontrôle'!$B$2:$F$50000,4,FALSE))</f>
        <v>Other</v>
      </c>
      <c r="E447" s="5"/>
      <c r="F447" s="53">
        <f>IF(Tableau1[[#This Row],[Nature (Biocontrol or other)]]="Biocontrol",Tableau1[[#This Row],[Pretax Turnover]]*Taux!$B$2,Tableau1[[#This Row],[Pretax Turnover]]*Taux!$B$1)</f>
        <v>0</v>
      </c>
      <c r="G447" s="53">
        <f>IF(Tableau1[[#This Row],[Amount of Tax]]&lt;100,0,Tableau1[[#This Row],[Amount of Tax]])</f>
        <v>0</v>
      </c>
    </row>
    <row r="448" spans="2:7" x14ac:dyDescent="0.25">
      <c r="B448" s="31"/>
      <c r="C448" s="52" t="str">
        <f>IF(ISNA(VLOOKUP(Tableau1[[#This Row],[MA No.]],'Liste AMM Biocontrôle'!$B$2:$F$50000,4,FALSE)),"Other",VLOOKUP(Tableau1[[#This Row],[MA No.]],'Liste AMM Biocontrôle'!$B$2:$F$50000,4,FALSE))</f>
        <v>Other</v>
      </c>
      <c r="E448" s="5"/>
      <c r="F448" s="53">
        <f>IF(Tableau1[[#This Row],[Nature (Biocontrol or other)]]="Biocontrol",Tableau1[[#This Row],[Pretax Turnover]]*Taux!$B$2,Tableau1[[#This Row],[Pretax Turnover]]*Taux!$B$1)</f>
        <v>0</v>
      </c>
      <c r="G448" s="53">
        <f>IF(Tableau1[[#This Row],[Amount of Tax]]&lt;100,0,Tableau1[[#This Row],[Amount of Tax]])</f>
        <v>0</v>
      </c>
    </row>
    <row r="449" spans="2:7" x14ac:dyDescent="0.25">
      <c r="B449" s="31"/>
      <c r="C449" s="52" t="str">
        <f>IF(ISNA(VLOOKUP(Tableau1[[#This Row],[MA No.]],'Liste AMM Biocontrôle'!$B$2:$F$50000,4,FALSE)),"Other",VLOOKUP(Tableau1[[#This Row],[MA No.]],'Liste AMM Biocontrôle'!$B$2:$F$50000,4,FALSE))</f>
        <v>Other</v>
      </c>
      <c r="E449" s="5"/>
      <c r="F449" s="53">
        <f>IF(Tableau1[[#This Row],[Nature (Biocontrol or other)]]="Biocontrol",Tableau1[[#This Row],[Pretax Turnover]]*Taux!$B$2,Tableau1[[#This Row],[Pretax Turnover]]*Taux!$B$1)</f>
        <v>0</v>
      </c>
      <c r="G449" s="53">
        <f>IF(Tableau1[[#This Row],[Amount of Tax]]&lt;100,0,Tableau1[[#This Row],[Amount of Tax]])</f>
        <v>0</v>
      </c>
    </row>
    <row r="450" spans="2:7" x14ac:dyDescent="0.25">
      <c r="B450" s="31"/>
      <c r="C450" s="52" t="str">
        <f>IF(ISNA(VLOOKUP(Tableau1[[#This Row],[MA No.]],'Liste AMM Biocontrôle'!$B$2:$F$50000,4,FALSE)),"Other",VLOOKUP(Tableau1[[#This Row],[MA No.]],'Liste AMM Biocontrôle'!$B$2:$F$50000,4,FALSE))</f>
        <v>Other</v>
      </c>
      <c r="E450" s="5"/>
      <c r="F450" s="53">
        <f>IF(Tableau1[[#This Row],[Nature (Biocontrol or other)]]="Biocontrol",Tableau1[[#This Row],[Pretax Turnover]]*Taux!$B$2,Tableau1[[#This Row],[Pretax Turnover]]*Taux!$B$1)</f>
        <v>0</v>
      </c>
      <c r="G450" s="53">
        <f>IF(Tableau1[[#This Row],[Amount of Tax]]&lt;100,0,Tableau1[[#This Row],[Amount of Tax]])</f>
        <v>0</v>
      </c>
    </row>
    <row r="451" spans="2:7" x14ac:dyDescent="0.25">
      <c r="B451" s="31"/>
      <c r="C451" s="52" t="str">
        <f>IF(ISNA(VLOOKUP(Tableau1[[#This Row],[MA No.]],'Liste AMM Biocontrôle'!$B$2:$F$50000,4,FALSE)),"Other",VLOOKUP(Tableau1[[#This Row],[MA No.]],'Liste AMM Biocontrôle'!$B$2:$F$50000,4,FALSE))</f>
        <v>Other</v>
      </c>
      <c r="E451" s="5"/>
      <c r="F451" s="53">
        <f>IF(Tableau1[[#This Row],[Nature (Biocontrol or other)]]="Biocontrol",Tableau1[[#This Row],[Pretax Turnover]]*Taux!$B$2,Tableau1[[#This Row],[Pretax Turnover]]*Taux!$B$1)</f>
        <v>0</v>
      </c>
      <c r="G451" s="53">
        <f>IF(Tableau1[[#This Row],[Amount of Tax]]&lt;100,0,Tableau1[[#This Row],[Amount of Tax]])</f>
        <v>0</v>
      </c>
    </row>
    <row r="452" spans="2:7" x14ac:dyDescent="0.25">
      <c r="B452" s="31"/>
      <c r="C452" s="52" t="str">
        <f>IF(ISNA(VLOOKUP(Tableau1[[#This Row],[MA No.]],'Liste AMM Biocontrôle'!$B$2:$F$50000,4,FALSE)),"Other",VLOOKUP(Tableau1[[#This Row],[MA No.]],'Liste AMM Biocontrôle'!$B$2:$F$50000,4,FALSE))</f>
        <v>Other</v>
      </c>
      <c r="E452" s="5"/>
      <c r="F452" s="53">
        <f>IF(Tableau1[[#This Row],[Nature (Biocontrol or other)]]="Biocontrol",Tableau1[[#This Row],[Pretax Turnover]]*Taux!$B$2,Tableau1[[#This Row],[Pretax Turnover]]*Taux!$B$1)</f>
        <v>0</v>
      </c>
      <c r="G452" s="53">
        <f>IF(Tableau1[[#This Row],[Amount of Tax]]&lt;100,0,Tableau1[[#This Row],[Amount of Tax]])</f>
        <v>0</v>
      </c>
    </row>
    <row r="453" spans="2:7" x14ac:dyDescent="0.25">
      <c r="B453" s="31"/>
      <c r="C453" s="52" t="str">
        <f>IF(ISNA(VLOOKUP(Tableau1[[#This Row],[MA No.]],'Liste AMM Biocontrôle'!$B$2:$F$50000,4,FALSE)),"Other",VLOOKUP(Tableau1[[#This Row],[MA No.]],'Liste AMM Biocontrôle'!$B$2:$F$50000,4,FALSE))</f>
        <v>Other</v>
      </c>
      <c r="E453" s="5"/>
      <c r="F453" s="53">
        <f>IF(Tableau1[[#This Row],[Nature (Biocontrol or other)]]="Biocontrol",Tableau1[[#This Row],[Pretax Turnover]]*Taux!$B$2,Tableau1[[#This Row],[Pretax Turnover]]*Taux!$B$1)</f>
        <v>0</v>
      </c>
      <c r="G453" s="53">
        <f>IF(Tableau1[[#This Row],[Amount of Tax]]&lt;100,0,Tableau1[[#This Row],[Amount of Tax]])</f>
        <v>0</v>
      </c>
    </row>
    <row r="454" spans="2:7" x14ac:dyDescent="0.25">
      <c r="B454" s="31"/>
      <c r="C454" s="52" t="str">
        <f>IF(ISNA(VLOOKUP(Tableau1[[#This Row],[MA No.]],'Liste AMM Biocontrôle'!$B$2:$F$50000,4,FALSE)),"Other",VLOOKUP(Tableau1[[#This Row],[MA No.]],'Liste AMM Biocontrôle'!$B$2:$F$50000,4,FALSE))</f>
        <v>Other</v>
      </c>
      <c r="E454" s="5"/>
      <c r="F454" s="53">
        <f>IF(Tableau1[[#This Row],[Nature (Biocontrol or other)]]="Biocontrol",Tableau1[[#This Row],[Pretax Turnover]]*Taux!$B$2,Tableau1[[#This Row],[Pretax Turnover]]*Taux!$B$1)</f>
        <v>0</v>
      </c>
      <c r="G454" s="53">
        <f>IF(Tableau1[[#This Row],[Amount of Tax]]&lt;100,0,Tableau1[[#This Row],[Amount of Tax]])</f>
        <v>0</v>
      </c>
    </row>
    <row r="455" spans="2:7" x14ac:dyDescent="0.25">
      <c r="B455" s="31"/>
      <c r="C455" s="52" t="str">
        <f>IF(ISNA(VLOOKUP(Tableau1[[#This Row],[MA No.]],'Liste AMM Biocontrôle'!$B$2:$F$50000,4,FALSE)),"Other",VLOOKUP(Tableau1[[#This Row],[MA No.]],'Liste AMM Biocontrôle'!$B$2:$F$50000,4,FALSE))</f>
        <v>Other</v>
      </c>
      <c r="E455" s="5"/>
      <c r="F455" s="53">
        <f>IF(Tableau1[[#This Row],[Nature (Biocontrol or other)]]="Biocontrol",Tableau1[[#This Row],[Pretax Turnover]]*Taux!$B$2,Tableau1[[#This Row],[Pretax Turnover]]*Taux!$B$1)</f>
        <v>0</v>
      </c>
      <c r="G455" s="53">
        <f>IF(Tableau1[[#This Row],[Amount of Tax]]&lt;100,0,Tableau1[[#This Row],[Amount of Tax]])</f>
        <v>0</v>
      </c>
    </row>
    <row r="456" spans="2:7" x14ac:dyDescent="0.25">
      <c r="B456" s="31"/>
      <c r="C456" s="52" t="str">
        <f>IF(ISNA(VLOOKUP(Tableau1[[#This Row],[MA No.]],'Liste AMM Biocontrôle'!$B$2:$F$50000,4,FALSE)),"Other",VLOOKUP(Tableau1[[#This Row],[MA No.]],'Liste AMM Biocontrôle'!$B$2:$F$50000,4,FALSE))</f>
        <v>Other</v>
      </c>
      <c r="E456" s="5"/>
      <c r="F456" s="53">
        <f>IF(Tableau1[[#This Row],[Nature (Biocontrol or other)]]="Biocontrol",Tableau1[[#This Row],[Pretax Turnover]]*Taux!$B$2,Tableau1[[#This Row],[Pretax Turnover]]*Taux!$B$1)</f>
        <v>0</v>
      </c>
      <c r="G456" s="53">
        <f>IF(Tableau1[[#This Row],[Amount of Tax]]&lt;100,0,Tableau1[[#This Row],[Amount of Tax]])</f>
        <v>0</v>
      </c>
    </row>
    <row r="457" spans="2:7" x14ac:dyDescent="0.25">
      <c r="B457" s="31"/>
      <c r="C457" s="52" t="str">
        <f>IF(ISNA(VLOOKUP(Tableau1[[#This Row],[MA No.]],'Liste AMM Biocontrôle'!$B$2:$F$50000,4,FALSE)),"Other",VLOOKUP(Tableau1[[#This Row],[MA No.]],'Liste AMM Biocontrôle'!$B$2:$F$50000,4,FALSE))</f>
        <v>Other</v>
      </c>
      <c r="E457" s="5"/>
      <c r="F457" s="53">
        <f>IF(Tableau1[[#This Row],[Nature (Biocontrol or other)]]="Biocontrol",Tableau1[[#This Row],[Pretax Turnover]]*Taux!$B$2,Tableau1[[#This Row],[Pretax Turnover]]*Taux!$B$1)</f>
        <v>0</v>
      </c>
      <c r="G457" s="53">
        <f>IF(Tableau1[[#This Row],[Amount of Tax]]&lt;100,0,Tableau1[[#This Row],[Amount of Tax]])</f>
        <v>0</v>
      </c>
    </row>
    <row r="458" spans="2:7" x14ac:dyDescent="0.25">
      <c r="B458" s="31"/>
      <c r="C458" s="52" t="str">
        <f>IF(ISNA(VLOOKUP(Tableau1[[#This Row],[MA No.]],'Liste AMM Biocontrôle'!$B$2:$F$50000,4,FALSE)),"Other",VLOOKUP(Tableau1[[#This Row],[MA No.]],'Liste AMM Biocontrôle'!$B$2:$F$50000,4,FALSE))</f>
        <v>Other</v>
      </c>
      <c r="E458" s="5"/>
      <c r="F458" s="53">
        <f>IF(Tableau1[[#This Row],[Nature (Biocontrol or other)]]="Biocontrol",Tableau1[[#This Row],[Pretax Turnover]]*Taux!$B$2,Tableau1[[#This Row],[Pretax Turnover]]*Taux!$B$1)</f>
        <v>0</v>
      </c>
      <c r="G458" s="53">
        <f>IF(Tableau1[[#This Row],[Amount of Tax]]&lt;100,0,Tableau1[[#This Row],[Amount of Tax]])</f>
        <v>0</v>
      </c>
    </row>
    <row r="459" spans="2:7" x14ac:dyDescent="0.25">
      <c r="B459" s="31"/>
      <c r="C459" s="52" t="str">
        <f>IF(ISNA(VLOOKUP(Tableau1[[#This Row],[MA No.]],'Liste AMM Biocontrôle'!$B$2:$F$50000,4,FALSE)),"Other",VLOOKUP(Tableau1[[#This Row],[MA No.]],'Liste AMM Biocontrôle'!$B$2:$F$50000,4,FALSE))</f>
        <v>Other</v>
      </c>
      <c r="E459" s="5"/>
      <c r="F459" s="53">
        <f>IF(Tableau1[[#This Row],[Nature (Biocontrol or other)]]="Biocontrol",Tableau1[[#This Row],[Pretax Turnover]]*Taux!$B$2,Tableau1[[#This Row],[Pretax Turnover]]*Taux!$B$1)</f>
        <v>0</v>
      </c>
      <c r="G459" s="53">
        <f>IF(Tableau1[[#This Row],[Amount of Tax]]&lt;100,0,Tableau1[[#This Row],[Amount of Tax]])</f>
        <v>0</v>
      </c>
    </row>
    <row r="460" spans="2:7" x14ac:dyDescent="0.25">
      <c r="B460" s="31"/>
      <c r="C460" s="52" t="str">
        <f>IF(ISNA(VLOOKUP(Tableau1[[#This Row],[MA No.]],'Liste AMM Biocontrôle'!$B$2:$F$50000,4,FALSE)),"Other",VLOOKUP(Tableau1[[#This Row],[MA No.]],'Liste AMM Biocontrôle'!$B$2:$F$50000,4,FALSE))</f>
        <v>Other</v>
      </c>
      <c r="E460" s="5"/>
      <c r="F460" s="53">
        <f>IF(Tableau1[[#This Row],[Nature (Biocontrol or other)]]="Biocontrol",Tableau1[[#This Row],[Pretax Turnover]]*Taux!$B$2,Tableau1[[#This Row],[Pretax Turnover]]*Taux!$B$1)</f>
        <v>0</v>
      </c>
      <c r="G460" s="53">
        <f>IF(Tableau1[[#This Row],[Amount of Tax]]&lt;100,0,Tableau1[[#This Row],[Amount of Tax]])</f>
        <v>0</v>
      </c>
    </row>
    <row r="461" spans="2:7" x14ac:dyDescent="0.25">
      <c r="B461" s="31"/>
      <c r="C461" s="52" t="str">
        <f>IF(ISNA(VLOOKUP(Tableau1[[#This Row],[MA No.]],'Liste AMM Biocontrôle'!$B$2:$F$50000,4,FALSE)),"Other",VLOOKUP(Tableau1[[#This Row],[MA No.]],'Liste AMM Biocontrôle'!$B$2:$F$50000,4,FALSE))</f>
        <v>Other</v>
      </c>
      <c r="E461" s="5"/>
      <c r="F461" s="53">
        <f>IF(Tableau1[[#This Row],[Nature (Biocontrol or other)]]="Biocontrol",Tableau1[[#This Row],[Pretax Turnover]]*Taux!$B$2,Tableau1[[#This Row],[Pretax Turnover]]*Taux!$B$1)</f>
        <v>0</v>
      </c>
      <c r="G461" s="53">
        <f>IF(Tableau1[[#This Row],[Amount of Tax]]&lt;100,0,Tableau1[[#This Row],[Amount of Tax]])</f>
        <v>0</v>
      </c>
    </row>
    <row r="462" spans="2:7" x14ac:dyDescent="0.25">
      <c r="B462" s="31"/>
      <c r="C462" s="52" t="str">
        <f>IF(ISNA(VLOOKUP(Tableau1[[#This Row],[MA No.]],'Liste AMM Biocontrôle'!$B$2:$F$50000,4,FALSE)),"Other",VLOOKUP(Tableau1[[#This Row],[MA No.]],'Liste AMM Biocontrôle'!$B$2:$F$50000,4,FALSE))</f>
        <v>Other</v>
      </c>
      <c r="E462" s="5"/>
      <c r="F462" s="53">
        <f>IF(Tableau1[[#This Row],[Nature (Biocontrol or other)]]="Biocontrol",Tableau1[[#This Row],[Pretax Turnover]]*Taux!$B$2,Tableau1[[#This Row],[Pretax Turnover]]*Taux!$B$1)</f>
        <v>0</v>
      </c>
      <c r="G462" s="53">
        <f>IF(Tableau1[[#This Row],[Amount of Tax]]&lt;100,0,Tableau1[[#This Row],[Amount of Tax]])</f>
        <v>0</v>
      </c>
    </row>
    <row r="463" spans="2:7" x14ac:dyDescent="0.25">
      <c r="B463" s="31"/>
      <c r="C463" s="52" t="str">
        <f>IF(ISNA(VLOOKUP(Tableau1[[#This Row],[MA No.]],'Liste AMM Biocontrôle'!$B$2:$F$50000,4,FALSE)),"Other",VLOOKUP(Tableau1[[#This Row],[MA No.]],'Liste AMM Biocontrôle'!$B$2:$F$50000,4,FALSE))</f>
        <v>Other</v>
      </c>
      <c r="E463" s="5"/>
      <c r="F463" s="53">
        <f>IF(Tableau1[[#This Row],[Nature (Biocontrol or other)]]="Biocontrol",Tableau1[[#This Row],[Pretax Turnover]]*Taux!$B$2,Tableau1[[#This Row],[Pretax Turnover]]*Taux!$B$1)</f>
        <v>0</v>
      </c>
      <c r="G463" s="53">
        <f>IF(Tableau1[[#This Row],[Amount of Tax]]&lt;100,0,Tableau1[[#This Row],[Amount of Tax]])</f>
        <v>0</v>
      </c>
    </row>
    <row r="464" spans="2:7" x14ac:dyDescent="0.25">
      <c r="B464" s="31"/>
      <c r="C464" s="52" t="str">
        <f>IF(ISNA(VLOOKUP(Tableau1[[#This Row],[MA No.]],'Liste AMM Biocontrôle'!$B$2:$F$50000,4,FALSE)),"Other",VLOOKUP(Tableau1[[#This Row],[MA No.]],'Liste AMM Biocontrôle'!$B$2:$F$50000,4,FALSE))</f>
        <v>Other</v>
      </c>
      <c r="E464" s="5"/>
      <c r="F464" s="53">
        <f>IF(Tableau1[[#This Row],[Nature (Biocontrol or other)]]="Biocontrol",Tableau1[[#This Row],[Pretax Turnover]]*Taux!$B$2,Tableau1[[#This Row],[Pretax Turnover]]*Taux!$B$1)</f>
        <v>0</v>
      </c>
      <c r="G464" s="53">
        <f>IF(Tableau1[[#This Row],[Amount of Tax]]&lt;100,0,Tableau1[[#This Row],[Amount of Tax]])</f>
        <v>0</v>
      </c>
    </row>
    <row r="465" spans="2:7" x14ac:dyDescent="0.25">
      <c r="B465" s="31"/>
      <c r="C465" s="52" t="str">
        <f>IF(ISNA(VLOOKUP(Tableau1[[#This Row],[MA No.]],'Liste AMM Biocontrôle'!$B$2:$F$50000,4,FALSE)),"Other",VLOOKUP(Tableau1[[#This Row],[MA No.]],'Liste AMM Biocontrôle'!$B$2:$F$50000,4,FALSE))</f>
        <v>Other</v>
      </c>
      <c r="E465" s="5"/>
      <c r="F465" s="53">
        <f>IF(Tableau1[[#This Row],[Nature (Biocontrol or other)]]="Biocontrol",Tableau1[[#This Row],[Pretax Turnover]]*Taux!$B$2,Tableau1[[#This Row],[Pretax Turnover]]*Taux!$B$1)</f>
        <v>0</v>
      </c>
      <c r="G465" s="53">
        <f>IF(Tableau1[[#This Row],[Amount of Tax]]&lt;100,0,Tableau1[[#This Row],[Amount of Tax]])</f>
        <v>0</v>
      </c>
    </row>
    <row r="466" spans="2:7" x14ac:dyDescent="0.25">
      <c r="B466" s="31"/>
      <c r="C466" s="52" t="str">
        <f>IF(ISNA(VLOOKUP(Tableau1[[#This Row],[MA No.]],'Liste AMM Biocontrôle'!$B$2:$F$50000,4,FALSE)),"Other",VLOOKUP(Tableau1[[#This Row],[MA No.]],'Liste AMM Biocontrôle'!$B$2:$F$50000,4,FALSE))</f>
        <v>Other</v>
      </c>
      <c r="E466" s="5"/>
      <c r="F466" s="53">
        <f>IF(Tableau1[[#This Row],[Nature (Biocontrol or other)]]="Biocontrol",Tableau1[[#This Row],[Pretax Turnover]]*Taux!$B$2,Tableau1[[#This Row],[Pretax Turnover]]*Taux!$B$1)</f>
        <v>0</v>
      </c>
      <c r="G466" s="53">
        <f>IF(Tableau1[[#This Row],[Amount of Tax]]&lt;100,0,Tableau1[[#This Row],[Amount of Tax]])</f>
        <v>0</v>
      </c>
    </row>
    <row r="467" spans="2:7" x14ac:dyDescent="0.25">
      <c r="B467" s="31"/>
      <c r="C467" s="52" t="str">
        <f>IF(ISNA(VLOOKUP(Tableau1[[#This Row],[MA No.]],'Liste AMM Biocontrôle'!$B$2:$F$50000,4,FALSE)),"Other",VLOOKUP(Tableau1[[#This Row],[MA No.]],'Liste AMM Biocontrôle'!$B$2:$F$50000,4,FALSE))</f>
        <v>Other</v>
      </c>
      <c r="E467" s="5"/>
      <c r="F467" s="53">
        <f>IF(Tableau1[[#This Row],[Nature (Biocontrol or other)]]="Biocontrol",Tableau1[[#This Row],[Pretax Turnover]]*Taux!$B$2,Tableau1[[#This Row],[Pretax Turnover]]*Taux!$B$1)</f>
        <v>0</v>
      </c>
      <c r="G467" s="53">
        <f>IF(Tableau1[[#This Row],[Amount of Tax]]&lt;100,0,Tableau1[[#This Row],[Amount of Tax]])</f>
        <v>0</v>
      </c>
    </row>
    <row r="468" spans="2:7" x14ac:dyDescent="0.25">
      <c r="B468" s="31"/>
      <c r="C468" s="52" t="str">
        <f>IF(ISNA(VLOOKUP(Tableau1[[#This Row],[MA No.]],'Liste AMM Biocontrôle'!$B$2:$F$50000,4,FALSE)),"Other",VLOOKUP(Tableau1[[#This Row],[MA No.]],'Liste AMM Biocontrôle'!$B$2:$F$50000,4,FALSE))</f>
        <v>Other</v>
      </c>
      <c r="E468" s="5"/>
      <c r="F468" s="53">
        <f>IF(Tableau1[[#This Row],[Nature (Biocontrol or other)]]="Biocontrol",Tableau1[[#This Row],[Pretax Turnover]]*Taux!$B$2,Tableau1[[#This Row],[Pretax Turnover]]*Taux!$B$1)</f>
        <v>0</v>
      </c>
      <c r="G468" s="53">
        <f>IF(Tableau1[[#This Row],[Amount of Tax]]&lt;100,0,Tableau1[[#This Row],[Amount of Tax]])</f>
        <v>0</v>
      </c>
    </row>
    <row r="469" spans="2:7" x14ac:dyDescent="0.25">
      <c r="B469" s="31"/>
      <c r="C469" s="52" t="str">
        <f>IF(ISNA(VLOOKUP(Tableau1[[#This Row],[MA No.]],'Liste AMM Biocontrôle'!$B$2:$F$50000,4,FALSE)),"Other",VLOOKUP(Tableau1[[#This Row],[MA No.]],'Liste AMM Biocontrôle'!$B$2:$F$50000,4,FALSE))</f>
        <v>Other</v>
      </c>
      <c r="E469" s="5"/>
      <c r="F469" s="53">
        <f>IF(Tableau1[[#This Row],[Nature (Biocontrol or other)]]="Biocontrol",Tableau1[[#This Row],[Pretax Turnover]]*Taux!$B$2,Tableau1[[#This Row],[Pretax Turnover]]*Taux!$B$1)</f>
        <v>0</v>
      </c>
      <c r="G469" s="53">
        <f>IF(Tableau1[[#This Row],[Amount of Tax]]&lt;100,0,Tableau1[[#This Row],[Amount of Tax]])</f>
        <v>0</v>
      </c>
    </row>
    <row r="470" spans="2:7" x14ac:dyDescent="0.25">
      <c r="B470" s="31"/>
      <c r="C470" s="52" t="str">
        <f>IF(ISNA(VLOOKUP(Tableau1[[#This Row],[MA No.]],'Liste AMM Biocontrôle'!$B$2:$F$50000,4,FALSE)),"Other",VLOOKUP(Tableau1[[#This Row],[MA No.]],'Liste AMM Biocontrôle'!$B$2:$F$50000,4,FALSE))</f>
        <v>Other</v>
      </c>
      <c r="E470" s="5"/>
      <c r="F470" s="53">
        <f>IF(Tableau1[[#This Row],[Nature (Biocontrol or other)]]="Biocontrol",Tableau1[[#This Row],[Pretax Turnover]]*Taux!$B$2,Tableau1[[#This Row],[Pretax Turnover]]*Taux!$B$1)</f>
        <v>0</v>
      </c>
      <c r="G470" s="53">
        <f>IF(Tableau1[[#This Row],[Amount of Tax]]&lt;100,0,Tableau1[[#This Row],[Amount of Tax]])</f>
        <v>0</v>
      </c>
    </row>
    <row r="471" spans="2:7" x14ac:dyDescent="0.25">
      <c r="B471" s="31"/>
      <c r="C471" s="52" t="str">
        <f>IF(ISNA(VLOOKUP(Tableau1[[#This Row],[MA No.]],'Liste AMM Biocontrôle'!$B$2:$F$50000,4,FALSE)),"Other",VLOOKUP(Tableau1[[#This Row],[MA No.]],'Liste AMM Biocontrôle'!$B$2:$F$50000,4,FALSE))</f>
        <v>Other</v>
      </c>
      <c r="E471" s="5"/>
      <c r="F471" s="53">
        <f>IF(Tableau1[[#This Row],[Nature (Biocontrol or other)]]="Biocontrol",Tableau1[[#This Row],[Pretax Turnover]]*Taux!$B$2,Tableau1[[#This Row],[Pretax Turnover]]*Taux!$B$1)</f>
        <v>0</v>
      </c>
      <c r="G471" s="53">
        <f>IF(Tableau1[[#This Row],[Amount of Tax]]&lt;100,0,Tableau1[[#This Row],[Amount of Tax]])</f>
        <v>0</v>
      </c>
    </row>
    <row r="472" spans="2:7" x14ac:dyDescent="0.25">
      <c r="B472" s="31"/>
      <c r="C472" s="52" t="str">
        <f>IF(ISNA(VLOOKUP(Tableau1[[#This Row],[MA No.]],'Liste AMM Biocontrôle'!$B$2:$F$50000,4,FALSE)),"Other",VLOOKUP(Tableau1[[#This Row],[MA No.]],'Liste AMM Biocontrôle'!$B$2:$F$50000,4,FALSE))</f>
        <v>Other</v>
      </c>
      <c r="E472" s="5"/>
      <c r="F472" s="53">
        <f>IF(Tableau1[[#This Row],[Nature (Biocontrol or other)]]="Biocontrol",Tableau1[[#This Row],[Pretax Turnover]]*Taux!$B$2,Tableau1[[#This Row],[Pretax Turnover]]*Taux!$B$1)</f>
        <v>0</v>
      </c>
      <c r="G472" s="53">
        <f>IF(Tableau1[[#This Row],[Amount of Tax]]&lt;100,0,Tableau1[[#This Row],[Amount of Tax]])</f>
        <v>0</v>
      </c>
    </row>
    <row r="473" spans="2:7" x14ac:dyDescent="0.25">
      <c r="B473" s="31"/>
      <c r="C473" s="52" t="str">
        <f>IF(ISNA(VLOOKUP(Tableau1[[#This Row],[MA No.]],'Liste AMM Biocontrôle'!$B$2:$F$50000,4,FALSE)),"Other",VLOOKUP(Tableau1[[#This Row],[MA No.]],'Liste AMM Biocontrôle'!$B$2:$F$50000,4,FALSE))</f>
        <v>Other</v>
      </c>
      <c r="E473" s="5"/>
      <c r="F473" s="53">
        <f>IF(Tableau1[[#This Row],[Nature (Biocontrol or other)]]="Biocontrol",Tableau1[[#This Row],[Pretax Turnover]]*Taux!$B$2,Tableau1[[#This Row],[Pretax Turnover]]*Taux!$B$1)</f>
        <v>0</v>
      </c>
      <c r="G473" s="53">
        <f>IF(Tableau1[[#This Row],[Amount of Tax]]&lt;100,0,Tableau1[[#This Row],[Amount of Tax]])</f>
        <v>0</v>
      </c>
    </row>
    <row r="474" spans="2:7" x14ac:dyDescent="0.25">
      <c r="B474" s="31"/>
      <c r="C474" s="52" t="str">
        <f>IF(ISNA(VLOOKUP(Tableau1[[#This Row],[MA No.]],'Liste AMM Biocontrôle'!$B$2:$F$50000,4,FALSE)),"Other",VLOOKUP(Tableau1[[#This Row],[MA No.]],'Liste AMM Biocontrôle'!$B$2:$F$50000,4,FALSE))</f>
        <v>Other</v>
      </c>
      <c r="E474" s="5"/>
      <c r="F474" s="53">
        <f>IF(Tableau1[[#This Row],[Nature (Biocontrol or other)]]="Biocontrol",Tableau1[[#This Row],[Pretax Turnover]]*Taux!$B$2,Tableau1[[#This Row],[Pretax Turnover]]*Taux!$B$1)</f>
        <v>0</v>
      </c>
      <c r="G474" s="53">
        <f>IF(Tableau1[[#This Row],[Amount of Tax]]&lt;100,0,Tableau1[[#This Row],[Amount of Tax]])</f>
        <v>0</v>
      </c>
    </row>
    <row r="475" spans="2:7" x14ac:dyDescent="0.25">
      <c r="B475" s="31"/>
      <c r="C475" s="52" t="str">
        <f>IF(ISNA(VLOOKUP(Tableau1[[#This Row],[MA No.]],'Liste AMM Biocontrôle'!$B$2:$F$50000,4,FALSE)),"Other",VLOOKUP(Tableau1[[#This Row],[MA No.]],'Liste AMM Biocontrôle'!$B$2:$F$50000,4,FALSE))</f>
        <v>Other</v>
      </c>
      <c r="E475" s="5"/>
      <c r="F475" s="53">
        <f>IF(Tableau1[[#This Row],[Nature (Biocontrol or other)]]="Biocontrol",Tableau1[[#This Row],[Pretax Turnover]]*Taux!$B$2,Tableau1[[#This Row],[Pretax Turnover]]*Taux!$B$1)</f>
        <v>0</v>
      </c>
      <c r="G475" s="53">
        <f>IF(Tableau1[[#This Row],[Amount of Tax]]&lt;100,0,Tableau1[[#This Row],[Amount of Tax]])</f>
        <v>0</v>
      </c>
    </row>
    <row r="476" spans="2:7" x14ac:dyDescent="0.25">
      <c r="B476" s="31"/>
      <c r="C476" s="52" t="str">
        <f>IF(ISNA(VLOOKUP(Tableau1[[#This Row],[MA No.]],'Liste AMM Biocontrôle'!$B$2:$F$50000,4,FALSE)),"Other",VLOOKUP(Tableau1[[#This Row],[MA No.]],'Liste AMM Biocontrôle'!$B$2:$F$50000,4,FALSE))</f>
        <v>Other</v>
      </c>
      <c r="E476" s="5"/>
      <c r="F476" s="53">
        <f>IF(Tableau1[[#This Row],[Nature (Biocontrol or other)]]="Biocontrol",Tableau1[[#This Row],[Pretax Turnover]]*Taux!$B$2,Tableau1[[#This Row],[Pretax Turnover]]*Taux!$B$1)</f>
        <v>0</v>
      </c>
      <c r="G476" s="53">
        <f>IF(Tableau1[[#This Row],[Amount of Tax]]&lt;100,0,Tableau1[[#This Row],[Amount of Tax]])</f>
        <v>0</v>
      </c>
    </row>
    <row r="477" spans="2:7" x14ac:dyDescent="0.25">
      <c r="B477" s="31"/>
      <c r="C477" s="52" t="str">
        <f>IF(ISNA(VLOOKUP(Tableau1[[#This Row],[MA No.]],'Liste AMM Biocontrôle'!$B$2:$F$50000,4,FALSE)),"Other",VLOOKUP(Tableau1[[#This Row],[MA No.]],'Liste AMM Biocontrôle'!$B$2:$F$50000,4,FALSE))</f>
        <v>Other</v>
      </c>
      <c r="E477" s="5"/>
      <c r="F477" s="53">
        <f>IF(Tableau1[[#This Row],[Nature (Biocontrol or other)]]="Biocontrol",Tableau1[[#This Row],[Pretax Turnover]]*Taux!$B$2,Tableau1[[#This Row],[Pretax Turnover]]*Taux!$B$1)</f>
        <v>0</v>
      </c>
      <c r="G477" s="53">
        <f>IF(Tableau1[[#This Row],[Amount of Tax]]&lt;100,0,Tableau1[[#This Row],[Amount of Tax]])</f>
        <v>0</v>
      </c>
    </row>
    <row r="478" spans="2:7" x14ac:dyDescent="0.25">
      <c r="B478" s="31"/>
      <c r="C478" s="52" t="str">
        <f>IF(ISNA(VLOOKUP(Tableau1[[#This Row],[MA No.]],'Liste AMM Biocontrôle'!$B$2:$F$50000,4,FALSE)),"Other",VLOOKUP(Tableau1[[#This Row],[MA No.]],'Liste AMM Biocontrôle'!$B$2:$F$50000,4,FALSE))</f>
        <v>Other</v>
      </c>
      <c r="E478" s="5"/>
      <c r="F478" s="53">
        <f>IF(Tableau1[[#This Row],[Nature (Biocontrol or other)]]="Biocontrol",Tableau1[[#This Row],[Pretax Turnover]]*Taux!$B$2,Tableau1[[#This Row],[Pretax Turnover]]*Taux!$B$1)</f>
        <v>0</v>
      </c>
      <c r="G478" s="53">
        <f>IF(Tableau1[[#This Row],[Amount of Tax]]&lt;100,0,Tableau1[[#This Row],[Amount of Tax]])</f>
        <v>0</v>
      </c>
    </row>
    <row r="479" spans="2:7" x14ac:dyDescent="0.25">
      <c r="B479" s="31"/>
      <c r="C479" s="52" t="str">
        <f>IF(ISNA(VLOOKUP(Tableau1[[#This Row],[MA No.]],'Liste AMM Biocontrôle'!$B$2:$F$50000,4,FALSE)),"Other",VLOOKUP(Tableau1[[#This Row],[MA No.]],'Liste AMM Biocontrôle'!$B$2:$F$50000,4,FALSE))</f>
        <v>Other</v>
      </c>
      <c r="E479" s="5"/>
      <c r="F479" s="53">
        <f>IF(Tableau1[[#This Row],[Nature (Biocontrol or other)]]="Biocontrol",Tableau1[[#This Row],[Pretax Turnover]]*Taux!$B$2,Tableau1[[#This Row],[Pretax Turnover]]*Taux!$B$1)</f>
        <v>0</v>
      </c>
      <c r="G479" s="53">
        <f>IF(Tableau1[[#This Row],[Amount of Tax]]&lt;100,0,Tableau1[[#This Row],[Amount of Tax]])</f>
        <v>0</v>
      </c>
    </row>
    <row r="480" spans="2:7" x14ac:dyDescent="0.25">
      <c r="B480" s="31"/>
      <c r="C480" s="52" t="str">
        <f>IF(ISNA(VLOOKUP(Tableau1[[#This Row],[MA No.]],'Liste AMM Biocontrôle'!$B$2:$F$50000,4,FALSE)),"Other",VLOOKUP(Tableau1[[#This Row],[MA No.]],'Liste AMM Biocontrôle'!$B$2:$F$50000,4,FALSE))</f>
        <v>Other</v>
      </c>
      <c r="E480" s="5"/>
      <c r="F480" s="53">
        <f>IF(Tableau1[[#This Row],[Nature (Biocontrol or other)]]="Biocontrol",Tableau1[[#This Row],[Pretax Turnover]]*Taux!$B$2,Tableau1[[#This Row],[Pretax Turnover]]*Taux!$B$1)</f>
        <v>0</v>
      </c>
      <c r="G480" s="53">
        <f>IF(Tableau1[[#This Row],[Amount of Tax]]&lt;100,0,Tableau1[[#This Row],[Amount of Tax]])</f>
        <v>0</v>
      </c>
    </row>
    <row r="481" spans="2:7" x14ac:dyDescent="0.25">
      <c r="B481" s="31"/>
      <c r="C481" s="52" t="str">
        <f>IF(ISNA(VLOOKUP(Tableau1[[#This Row],[MA No.]],'Liste AMM Biocontrôle'!$B$2:$F$50000,4,FALSE)),"Other",VLOOKUP(Tableau1[[#This Row],[MA No.]],'Liste AMM Biocontrôle'!$B$2:$F$50000,4,FALSE))</f>
        <v>Other</v>
      </c>
      <c r="E481" s="5"/>
      <c r="F481" s="53">
        <f>IF(Tableau1[[#This Row],[Nature (Biocontrol or other)]]="Biocontrol",Tableau1[[#This Row],[Pretax Turnover]]*Taux!$B$2,Tableau1[[#This Row],[Pretax Turnover]]*Taux!$B$1)</f>
        <v>0</v>
      </c>
      <c r="G481" s="53">
        <f>IF(Tableau1[[#This Row],[Amount of Tax]]&lt;100,0,Tableau1[[#This Row],[Amount of Tax]])</f>
        <v>0</v>
      </c>
    </row>
    <row r="482" spans="2:7" x14ac:dyDescent="0.25">
      <c r="B482" s="31"/>
      <c r="C482" s="52" t="str">
        <f>IF(ISNA(VLOOKUP(Tableau1[[#This Row],[MA No.]],'Liste AMM Biocontrôle'!$B$2:$F$50000,4,FALSE)),"Other",VLOOKUP(Tableau1[[#This Row],[MA No.]],'Liste AMM Biocontrôle'!$B$2:$F$50000,4,FALSE))</f>
        <v>Other</v>
      </c>
      <c r="E482" s="5"/>
      <c r="F482" s="53">
        <f>IF(Tableau1[[#This Row],[Nature (Biocontrol or other)]]="Biocontrol",Tableau1[[#This Row],[Pretax Turnover]]*Taux!$B$2,Tableau1[[#This Row],[Pretax Turnover]]*Taux!$B$1)</f>
        <v>0</v>
      </c>
      <c r="G482" s="53">
        <f>IF(Tableau1[[#This Row],[Amount of Tax]]&lt;100,0,Tableau1[[#This Row],[Amount of Tax]])</f>
        <v>0</v>
      </c>
    </row>
    <row r="483" spans="2:7" x14ac:dyDescent="0.25">
      <c r="B483" s="31"/>
      <c r="C483" s="52" t="str">
        <f>IF(ISNA(VLOOKUP(Tableau1[[#This Row],[MA No.]],'Liste AMM Biocontrôle'!$B$2:$F$50000,4,FALSE)),"Other",VLOOKUP(Tableau1[[#This Row],[MA No.]],'Liste AMM Biocontrôle'!$B$2:$F$50000,4,FALSE))</f>
        <v>Other</v>
      </c>
      <c r="E483" s="5"/>
      <c r="F483" s="53">
        <f>IF(Tableau1[[#This Row],[Nature (Biocontrol or other)]]="Biocontrol",Tableau1[[#This Row],[Pretax Turnover]]*Taux!$B$2,Tableau1[[#This Row],[Pretax Turnover]]*Taux!$B$1)</f>
        <v>0</v>
      </c>
      <c r="G483" s="53">
        <f>IF(Tableau1[[#This Row],[Amount of Tax]]&lt;100,0,Tableau1[[#This Row],[Amount of Tax]])</f>
        <v>0</v>
      </c>
    </row>
    <row r="484" spans="2:7" x14ac:dyDescent="0.25">
      <c r="B484" s="31"/>
      <c r="C484" s="52" t="str">
        <f>IF(ISNA(VLOOKUP(Tableau1[[#This Row],[MA No.]],'Liste AMM Biocontrôle'!$B$2:$F$50000,4,FALSE)),"Other",VLOOKUP(Tableau1[[#This Row],[MA No.]],'Liste AMM Biocontrôle'!$B$2:$F$50000,4,FALSE))</f>
        <v>Other</v>
      </c>
      <c r="E484" s="5"/>
      <c r="F484" s="53">
        <f>IF(Tableau1[[#This Row],[Nature (Biocontrol or other)]]="Biocontrol",Tableau1[[#This Row],[Pretax Turnover]]*Taux!$B$2,Tableau1[[#This Row],[Pretax Turnover]]*Taux!$B$1)</f>
        <v>0</v>
      </c>
      <c r="G484" s="53">
        <f>IF(Tableau1[[#This Row],[Amount of Tax]]&lt;100,0,Tableau1[[#This Row],[Amount of Tax]])</f>
        <v>0</v>
      </c>
    </row>
    <row r="485" spans="2:7" x14ac:dyDescent="0.25">
      <c r="B485" s="31"/>
      <c r="C485" s="52" t="str">
        <f>IF(ISNA(VLOOKUP(Tableau1[[#This Row],[MA No.]],'Liste AMM Biocontrôle'!$B$2:$F$50000,4,FALSE)),"Other",VLOOKUP(Tableau1[[#This Row],[MA No.]],'Liste AMM Biocontrôle'!$B$2:$F$50000,4,FALSE))</f>
        <v>Other</v>
      </c>
      <c r="E485" s="5"/>
      <c r="F485" s="53">
        <f>IF(Tableau1[[#This Row],[Nature (Biocontrol or other)]]="Biocontrol",Tableau1[[#This Row],[Pretax Turnover]]*Taux!$B$2,Tableau1[[#This Row],[Pretax Turnover]]*Taux!$B$1)</f>
        <v>0</v>
      </c>
      <c r="G485" s="53">
        <f>IF(Tableau1[[#This Row],[Amount of Tax]]&lt;100,0,Tableau1[[#This Row],[Amount of Tax]])</f>
        <v>0</v>
      </c>
    </row>
    <row r="486" spans="2:7" x14ac:dyDescent="0.25">
      <c r="B486" s="31"/>
      <c r="C486" s="52" t="str">
        <f>IF(ISNA(VLOOKUP(Tableau1[[#This Row],[MA No.]],'Liste AMM Biocontrôle'!$B$2:$F$50000,4,FALSE)),"Other",VLOOKUP(Tableau1[[#This Row],[MA No.]],'Liste AMM Biocontrôle'!$B$2:$F$50000,4,FALSE))</f>
        <v>Other</v>
      </c>
      <c r="E486" s="5"/>
      <c r="F486" s="53">
        <f>IF(Tableau1[[#This Row],[Nature (Biocontrol or other)]]="Biocontrol",Tableau1[[#This Row],[Pretax Turnover]]*Taux!$B$2,Tableau1[[#This Row],[Pretax Turnover]]*Taux!$B$1)</f>
        <v>0</v>
      </c>
      <c r="G486" s="53">
        <f>IF(Tableau1[[#This Row],[Amount of Tax]]&lt;100,0,Tableau1[[#This Row],[Amount of Tax]])</f>
        <v>0</v>
      </c>
    </row>
    <row r="487" spans="2:7" x14ac:dyDescent="0.25">
      <c r="B487" s="31"/>
      <c r="C487" s="52" t="str">
        <f>IF(ISNA(VLOOKUP(Tableau1[[#This Row],[MA No.]],'Liste AMM Biocontrôle'!$B$2:$F$50000,4,FALSE)),"Other",VLOOKUP(Tableau1[[#This Row],[MA No.]],'Liste AMM Biocontrôle'!$B$2:$F$50000,4,FALSE))</f>
        <v>Other</v>
      </c>
      <c r="E487" s="5"/>
      <c r="F487" s="53">
        <f>IF(Tableau1[[#This Row],[Nature (Biocontrol or other)]]="Biocontrol",Tableau1[[#This Row],[Pretax Turnover]]*Taux!$B$2,Tableau1[[#This Row],[Pretax Turnover]]*Taux!$B$1)</f>
        <v>0</v>
      </c>
      <c r="G487" s="53">
        <f>IF(Tableau1[[#This Row],[Amount of Tax]]&lt;100,0,Tableau1[[#This Row],[Amount of Tax]])</f>
        <v>0</v>
      </c>
    </row>
    <row r="488" spans="2:7" x14ac:dyDescent="0.25">
      <c r="B488" s="31"/>
      <c r="C488" s="52" t="str">
        <f>IF(ISNA(VLOOKUP(Tableau1[[#This Row],[MA No.]],'Liste AMM Biocontrôle'!$B$2:$F$50000,4,FALSE)),"Other",VLOOKUP(Tableau1[[#This Row],[MA No.]],'Liste AMM Biocontrôle'!$B$2:$F$50000,4,FALSE))</f>
        <v>Other</v>
      </c>
      <c r="E488" s="5"/>
      <c r="F488" s="53">
        <f>IF(Tableau1[[#This Row],[Nature (Biocontrol or other)]]="Biocontrol",Tableau1[[#This Row],[Pretax Turnover]]*Taux!$B$2,Tableau1[[#This Row],[Pretax Turnover]]*Taux!$B$1)</f>
        <v>0</v>
      </c>
      <c r="G488" s="53">
        <f>IF(Tableau1[[#This Row],[Amount of Tax]]&lt;100,0,Tableau1[[#This Row],[Amount of Tax]])</f>
        <v>0</v>
      </c>
    </row>
    <row r="489" spans="2:7" x14ac:dyDescent="0.25">
      <c r="B489" s="31"/>
      <c r="C489" s="52" t="str">
        <f>IF(ISNA(VLOOKUP(Tableau1[[#This Row],[MA No.]],'Liste AMM Biocontrôle'!$B$2:$F$50000,4,FALSE)),"Other",VLOOKUP(Tableau1[[#This Row],[MA No.]],'Liste AMM Biocontrôle'!$B$2:$F$50000,4,FALSE))</f>
        <v>Other</v>
      </c>
      <c r="E489" s="5"/>
      <c r="F489" s="53">
        <f>IF(Tableau1[[#This Row],[Nature (Biocontrol or other)]]="Biocontrol",Tableau1[[#This Row],[Pretax Turnover]]*Taux!$B$2,Tableau1[[#This Row],[Pretax Turnover]]*Taux!$B$1)</f>
        <v>0</v>
      </c>
      <c r="G489" s="53">
        <f>IF(Tableau1[[#This Row],[Amount of Tax]]&lt;100,0,Tableau1[[#This Row],[Amount of Tax]])</f>
        <v>0</v>
      </c>
    </row>
    <row r="490" spans="2:7" x14ac:dyDescent="0.25">
      <c r="B490" s="31"/>
      <c r="C490" s="52" t="str">
        <f>IF(ISNA(VLOOKUP(Tableau1[[#This Row],[MA No.]],'Liste AMM Biocontrôle'!$B$2:$F$50000,4,FALSE)),"Other",VLOOKUP(Tableau1[[#This Row],[MA No.]],'Liste AMM Biocontrôle'!$B$2:$F$50000,4,FALSE))</f>
        <v>Other</v>
      </c>
      <c r="E490" s="5"/>
      <c r="F490" s="53">
        <f>IF(Tableau1[[#This Row],[Nature (Biocontrol or other)]]="Biocontrol",Tableau1[[#This Row],[Pretax Turnover]]*Taux!$B$2,Tableau1[[#This Row],[Pretax Turnover]]*Taux!$B$1)</f>
        <v>0</v>
      </c>
      <c r="G490" s="53">
        <f>IF(Tableau1[[#This Row],[Amount of Tax]]&lt;100,0,Tableau1[[#This Row],[Amount of Tax]])</f>
        <v>0</v>
      </c>
    </row>
    <row r="491" spans="2:7" x14ac:dyDescent="0.25">
      <c r="B491" s="31"/>
      <c r="C491" s="52" t="str">
        <f>IF(ISNA(VLOOKUP(Tableau1[[#This Row],[MA No.]],'Liste AMM Biocontrôle'!$B$2:$F$50000,4,FALSE)),"Other",VLOOKUP(Tableau1[[#This Row],[MA No.]],'Liste AMM Biocontrôle'!$B$2:$F$50000,4,FALSE))</f>
        <v>Other</v>
      </c>
      <c r="E491" s="5"/>
      <c r="F491" s="53">
        <f>IF(Tableau1[[#This Row],[Nature (Biocontrol or other)]]="Biocontrol",Tableau1[[#This Row],[Pretax Turnover]]*Taux!$B$2,Tableau1[[#This Row],[Pretax Turnover]]*Taux!$B$1)</f>
        <v>0</v>
      </c>
      <c r="G491" s="53">
        <f>IF(Tableau1[[#This Row],[Amount of Tax]]&lt;100,0,Tableau1[[#This Row],[Amount of Tax]])</f>
        <v>0</v>
      </c>
    </row>
    <row r="492" spans="2:7" x14ac:dyDescent="0.25">
      <c r="B492" s="31"/>
      <c r="C492" s="52" t="str">
        <f>IF(ISNA(VLOOKUP(Tableau1[[#This Row],[MA No.]],'Liste AMM Biocontrôle'!$B$2:$F$50000,4,FALSE)),"Other",VLOOKUP(Tableau1[[#This Row],[MA No.]],'Liste AMM Biocontrôle'!$B$2:$F$50000,4,FALSE))</f>
        <v>Other</v>
      </c>
      <c r="E492" s="5"/>
      <c r="F492" s="53">
        <f>IF(Tableau1[[#This Row],[Nature (Biocontrol or other)]]="Biocontrol",Tableau1[[#This Row],[Pretax Turnover]]*Taux!$B$2,Tableau1[[#This Row],[Pretax Turnover]]*Taux!$B$1)</f>
        <v>0</v>
      </c>
      <c r="G492" s="53">
        <f>IF(Tableau1[[#This Row],[Amount of Tax]]&lt;100,0,Tableau1[[#This Row],[Amount of Tax]])</f>
        <v>0</v>
      </c>
    </row>
    <row r="493" spans="2:7" x14ac:dyDescent="0.25">
      <c r="B493" s="31"/>
      <c r="C493" s="52" t="str">
        <f>IF(ISNA(VLOOKUP(Tableau1[[#This Row],[MA No.]],'Liste AMM Biocontrôle'!$B$2:$F$50000,4,FALSE)),"Other",VLOOKUP(Tableau1[[#This Row],[MA No.]],'Liste AMM Biocontrôle'!$B$2:$F$50000,4,FALSE))</f>
        <v>Other</v>
      </c>
      <c r="E493" s="5"/>
      <c r="F493" s="53">
        <f>IF(Tableau1[[#This Row],[Nature (Biocontrol or other)]]="Biocontrol",Tableau1[[#This Row],[Pretax Turnover]]*Taux!$B$2,Tableau1[[#This Row],[Pretax Turnover]]*Taux!$B$1)</f>
        <v>0</v>
      </c>
      <c r="G493" s="53">
        <f>IF(Tableau1[[#This Row],[Amount of Tax]]&lt;100,0,Tableau1[[#This Row],[Amount of Tax]])</f>
        <v>0</v>
      </c>
    </row>
    <row r="494" spans="2:7" x14ac:dyDescent="0.25">
      <c r="B494" s="31"/>
      <c r="C494" s="52" t="str">
        <f>IF(ISNA(VLOOKUP(Tableau1[[#This Row],[MA No.]],'Liste AMM Biocontrôle'!$B$2:$F$50000,4,FALSE)),"Other",VLOOKUP(Tableau1[[#This Row],[MA No.]],'Liste AMM Biocontrôle'!$B$2:$F$50000,4,FALSE))</f>
        <v>Other</v>
      </c>
      <c r="E494" s="5"/>
      <c r="F494" s="53">
        <f>IF(Tableau1[[#This Row],[Nature (Biocontrol or other)]]="Biocontrol",Tableau1[[#This Row],[Pretax Turnover]]*Taux!$B$2,Tableau1[[#This Row],[Pretax Turnover]]*Taux!$B$1)</f>
        <v>0</v>
      </c>
      <c r="G494" s="53">
        <f>IF(Tableau1[[#This Row],[Amount of Tax]]&lt;100,0,Tableau1[[#This Row],[Amount of Tax]])</f>
        <v>0</v>
      </c>
    </row>
    <row r="495" spans="2:7" x14ac:dyDescent="0.25">
      <c r="B495" s="31"/>
      <c r="C495" s="52" t="str">
        <f>IF(ISNA(VLOOKUP(Tableau1[[#This Row],[MA No.]],'Liste AMM Biocontrôle'!$B$2:$F$50000,4,FALSE)),"Other",VLOOKUP(Tableau1[[#This Row],[MA No.]],'Liste AMM Biocontrôle'!$B$2:$F$50000,4,FALSE))</f>
        <v>Other</v>
      </c>
      <c r="E495" s="5"/>
      <c r="F495" s="53">
        <f>IF(Tableau1[[#This Row],[Nature (Biocontrol or other)]]="Biocontrol",Tableau1[[#This Row],[Pretax Turnover]]*Taux!$B$2,Tableau1[[#This Row],[Pretax Turnover]]*Taux!$B$1)</f>
        <v>0</v>
      </c>
      <c r="G495" s="53">
        <f>IF(Tableau1[[#This Row],[Amount of Tax]]&lt;100,0,Tableau1[[#This Row],[Amount of Tax]])</f>
        <v>0</v>
      </c>
    </row>
    <row r="496" spans="2:7" x14ac:dyDescent="0.25">
      <c r="B496" s="31"/>
      <c r="C496" s="52" t="str">
        <f>IF(ISNA(VLOOKUP(Tableau1[[#This Row],[MA No.]],'Liste AMM Biocontrôle'!$B$2:$F$50000,4,FALSE)),"Other",VLOOKUP(Tableau1[[#This Row],[MA No.]],'Liste AMM Biocontrôle'!$B$2:$F$50000,4,FALSE))</f>
        <v>Other</v>
      </c>
      <c r="E496" s="5"/>
      <c r="F496" s="53">
        <f>IF(Tableau1[[#This Row],[Nature (Biocontrol or other)]]="Biocontrol",Tableau1[[#This Row],[Pretax Turnover]]*Taux!$B$2,Tableau1[[#This Row],[Pretax Turnover]]*Taux!$B$1)</f>
        <v>0</v>
      </c>
      <c r="G496" s="53">
        <f>IF(Tableau1[[#This Row],[Amount of Tax]]&lt;100,0,Tableau1[[#This Row],[Amount of Tax]])</f>
        <v>0</v>
      </c>
    </row>
    <row r="497" spans="2:7" x14ac:dyDescent="0.25">
      <c r="B497" s="31"/>
      <c r="C497" s="52" t="str">
        <f>IF(ISNA(VLOOKUP(Tableau1[[#This Row],[MA No.]],'Liste AMM Biocontrôle'!$B$2:$F$50000,4,FALSE)),"Other",VLOOKUP(Tableau1[[#This Row],[MA No.]],'Liste AMM Biocontrôle'!$B$2:$F$50000,4,FALSE))</f>
        <v>Other</v>
      </c>
      <c r="E497" s="5"/>
      <c r="F497" s="53">
        <f>IF(Tableau1[[#This Row],[Nature (Biocontrol or other)]]="Biocontrol",Tableau1[[#This Row],[Pretax Turnover]]*Taux!$B$2,Tableau1[[#This Row],[Pretax Turnover]]*Taux!$B$1)</f>
        <v>0</v>
      </c>
      <c r="G497" s="53">
        <f>IF(Tableau1[[#This Row],[Amount of Tax]]&lt;100,0,Tableau1[[#This Row],[Amount of Tax]])</f>
        <v>0</v>
      </c>
    </row>
    <row r="498" spans="2:7" x14ac:dyDescent="0.25">
      <c r="B498" s="31"/>
      <c r="C498" s="52" t="str">
        <f>IF(ISNA(VLOOKUP(Tableau1[[#This Row],[MA No.]],'Liste AMM Biocontrôle'!$B$2:$F$50000,4,FALSE)),"Other",VLOOKUP(Tableau1[[#This Row],[MA No.]],'Liste AMM Biocontrôle'!$B$2:$F$50000,4,FALSE))</f>
        <v>Other</v>
      </c>
      <c r="E498" s="5"/>
      <c r="F498" s="53">
        <f>IF(Tableau1[[#This Row],[Nature (Biocontrol or other)]]="Biocontrol",Tableau1[[#This Row],[Pretax Turnover]]*Taux!$B$2,Tableau1[[#This Row],[Pretax Turnover]]*Taux!$B$1)</f>
        <v>0</v>
      </c>
      <c r="G498" s="53">
        <f>IF(Tableau1[[#This Row],[Amount of Tax]]&lt;100,0,Tableau1[[#This Row],[Amount of Tax]])</f>
        <v>0</v>
      </c>
    </row>
    <row r="499" spans="2:7" x14ac:dyDescent="0.25">
      <c r="B499" s="31"/>
      <c r="C499" s="52" t="str">
        <f>IF(ISNA(VLOOKUP(Tableau1[[#This Row],[MA No.]],'Liste AMM Biocontrôle'!$B$2:$F$50000,4,FALSE)),"Other",VLOOKUP(Tableau1[[#This Row],[MA No.]],'Liste AMM Biocontrôle'!$B$2:$F$50000,4,FALSE))</f>
        <v>Other</v>
      </c>
      <c r="E499" s="5"/>
      <c r="F499" s="53">
        <f>IF(Tableau1[[#This Row],[Nature (Biocontrol or other)]]="Biocontrol",Tableau1[[#This Row],[Pretax Turnover]]*Taux!$B$2,Tableau1[[#This Row],[Pretax Turnover]]*Taux!$B$1)</f>
        <v>0</v>
      </c>
      <c r="G499" s="53">
        <f>IF(Tableau1[[#This Row],[Amount of Tax]]&lt;100,0,Tableau1[[#This Row],[Amount of Tax]])</f>
        <v>0</v>
      </c>
    </row>
    <row r="500" spans="2:7" x14ac:dyDescent="0.25">
      <c r="B500" s="31"/>
      <c r="C500" s="52" t="str">
        <f>IF(ISNA(VLOOKUP(Tableau1[[#This Row],[MA No.]],'Liste AMM Biocontrôle'!$B$2:$F$50000,4,FALSE)),"Other",VLOOKUP(Tableau1[[#This Row],[MA No.]],'Liste AMM Biocontrôle'!$B$2:$F$50000,4,FALSE))</f>
        <v>Other</v>
      </c>
      <c r="E500" s="5"/>
      <c r="F500" s="53">
        <f>IF(Tableau1[[#This Row],[Nature (Biocontrol or other)]]="Biocontrol",Tableau1[[#This Row],[Pretax Turnover]]*Taux!$B$2,Tableau1[[#This Row],[Pretax Turnover]]*Taux!$B$1)</f>
        <v>0</v>
      </c>
      <c r="G500" s="53">
        <f>IF(Tableau1[[#This Row],[Amount of Tax]]&lt;100,0,Tableau1[[#This Row],[Amount of Tax]])</f>
        <v>0</v>
      </c>
    </row>
    <row r="501" spans="2:7" x14ac:dyDescent="0.25">
      <c r="B501" s="31"/>
      <c r="C501" s="52" t="str">
        <f>IF(ISNA(VLOOKUP(Tableau1[[#This Row],[MA No.]],'Liste AMM Biocontrôle'!$B$2:$F$50000,4,FALSE)),"Other",VLOOKUP(Tableau1[[#This Row],[MA No.]],'Liste AMM Biocontrôle'!$B$2:$F$50000,4,FALSE))</f>
        <v>Other</v>
      </c>
      <c r="E501" s="5"/>
      <c r="F501" s="53">
        <f>IF(Tableau1[[#This Row],[Nature (Biocontrol or other)]]="Biocontrol",Tableau1[[#This Row],[Pretax Turnover]]*Taux!$B$2,Tableau1[[#This Row],[Pretax Turnover]]*Taux!$B$1)</f>
        <v>0</v>
      </c>
      <c r="G501" s="53">
        <f>IF(Tableau1[[#This Row],[Amount of Tax]]&lt;100,0,Tableau1[[#This Row],[Amount of Tax]])</f>
        <v>0</v>
      </c>
    </row>
    <row r="502" spans="2:7" x14ac:dyDescent="0.25">
      <c r="B502" s="31"/>
      <c r="C502" s="52" t="str">
        <f>IF(ISNA(VLOOKUP(Tableau1[[#This Row],[MA No.]],'Liste AMM Biocontrôle'!$B$2:$F$50000,4,FALSE)),"Other",VLOOKUP(Tableau1[[#This Row],[MA No.]],'Liste AMM Biocontrôle'!$B$2:$F$50000,4,FALSE))</f>
        <v>Other</v>
      </c>
      <c r="E502" s="5"/>
      <c r="F502" s="53">
        <f>IF(Tableau1[[#This Row],[Nature (Biocontrol or other)]]="Biocontrol",Tableau1[[#This Row],[Pretax Turnover]]*Taux!$B$2,Tableau1[[#This Row],[Pretax Turnover]]*Taux!$B$1)</f>
        <v>0</v>
      </c>
      <c r="G502" s="53">
        <f>IF(Tableau1[[#This Row],[Amount of Tax]]&lt;100,0,Tableau1[[#This Row],[Amount of Tax]])</f>
        <v>0</v>
      </c>
    </row>
    <row r="503" spans="2:7" x14ac:dyDescent="0.25">
      <c r="B503" s="31"/>
      <c r="C503" s="52" t="str">
        <f>IF(ISNA(VLOOKUP(Tableau1[[#This Row],[MA No.]],'Liste AMM Biocontrôle'!$B$2:$F$50000,4,FALSE)),"Other",VLOOKUP(Tableau1[[#This Row],[MA No.]],'Liste AMM Biocontrôle'!$B$2:$F$50000,4,FALSE))</f>
        <v>Other</v>
      </c>
      <c r="E503" s="5"/>
      <c r="F503" s="53">
        <f>IF(Tableau1[[#This Row],[Nature (Biocontrol or other)]]="Biocontrol",Tableau1[[#This Row],[Pretax Turnover]]*Taux!$B$2,Tableau1[[#This Row],[Pretax Turnover]]*Taux!$B$1)</f>
        <v>0</v>
      </c>
      <c r="G503" s="53">
        <f>IF(Tableau1[[#This Row],[Amount of Tax]]&lt;100,0,Tableau1[[#This Row],[Amount of Tax]])</f>
        <v>0</v>
      </c>
    </row>
    <row r="504" spans="2:7" x14ac:dyDescent="0.25">
      <c r="B504" s="31"/>
      <c r="C504" s="52" t="str">
        <f>IF(ISNA(VLOOKUP(Tableau1[[#This Row],[MA No.]],'Liste AMM Biocontrôle'!$B$2:$F$50000,4,FALSE)),"Other",VLOOKUP(Tableau1[[#This Row],[MA No.]],'Liste AMM Biocontrôle'!$B$2:$F$50000,4,FALSE))</f>
        <v>Other</v>
      </c>
      <c r="E504" s="5"/>
      <c r="F504" s="53">
        <f>IF(Tableau1[[#This Row],[Nature (Biocontrol or other)]]="Biocontrol",Tableau1[[#This Row],[Pretax Turnover]]*Taux!$B$2,Tableau1[[#This Row],[Pretax Turnover]]*Taux!$B$1)</f>
        <v>0</v>
      </c>
      <c r="G504" s="53">
        <f>IF(Tableau1[[#This Row],[Amount of Tax]]&lt;100,0,Tableau1[[#This Row],[Amount of Tax]])</f>
        <v>0</v>
      </c>
    </row>
    <row r="505" spans="2:7" x14ac:dyDescent="0.25">
      <c r="B505" s="31"/>
      <c r="C505" s="52" t="str">
        <f>IF(ISNA(VLOOKUP(Tableau1[[#This Row],[MA No.]],'Liste AMM Biocontrôle'!$B$2:$F$50000,4,FALSE)),"Other",VLOOKUP(Tableau1[[#This Row],[MA No.]],'Liste AMM Biocontrôle'!$B$2:$F$50000,4,FALSE))</f>
        <v>Other</v>
      </c>
      <c r="E505" s="5"/>
      <c r="F505" s="53">
        <f>IF(Tableau1[[#This Row],[Nature (Biocontrol or other)]]="Biocontrol",Tableau1[[#This Row],[Pretax Turnover]]*Taux!$B$2,Tableau1[[#This Row],[Pretax Turnover]]*Taux!$B$1)</f>
        <v>0</v>
      </c>
      <c r="G505" s="53">
        <f>IF(Tableau1[[#This Row],[Amount of Tax]]&lt;100,0,Tableau1[[#This Row],[Amount of Tax]])</f>
        <v>0</v>
      </c>
    </row>
    <row r="506" spans="2:7" x14ac:dyDescent="0.25">
      <c r="B506" s="31"/>
      <c r="C506" s="52" t="str">
        <f>IF(ISNA(VLOOKUP(Tableau1[[#This Row],[MA No.]],'Liste AMM Biocontrôle'!$B$2:$F$50000,4,FALSE)),"Other",VLOOKUP(Tableau1[[#This Row],[MA No.]],'Liste AMM Biocontrôle'!$B$2:$F$50000,4,FALSE))</f>
        <v>Other</v>
      </c>
      <c r="E506" s="5"/>
      <c r="F506" s="53">
        <f>IF(Tableau1[[#This Row],[Nature (Biocontrol or other)]]="Biocontrol",Tableau1[[#This Row],[Pretax Turnover]]*Taux!$B$2,Tableau1[[#This Row],[Pretax Turnover]]*Taux!$B$1)</f>
        <v>0</v>
      </c>
      <c r="G506" s="53">
        <f>IF(Tableau1[[#This Row],[Amount of Tax]]&lt;100,0,Tableau1[[#This Row],[Amount of Tax]])</f>
        <v>0</v>
      </c>
    </row>
    <row r="507" spans="2:7" x14ac:dyDescent="0.25">
      <c r="B507" s="31"/>
      <c r="C507" s="52" t="str">
        <f>IF(ISNA(VLOOKUP(Tableau1[[#This Row],[MA No.]],'Liste AMM Biocontrôle'!$B$2:$F$50000,4,FALSE)),"Other",VLOOKUP(Tableau1[[#This Row],[MA No.]],'Liste AMM Biocontrôle'!$B$2:$F$50000,4,FALSE))</f>
        <v>Other</v>
      </c>
      <c r="E507" s="5"/>
      <c r="F507" s="53">
        <f>IF(Tableau1[[#This Row],[Nature (Biocontrol or other)]]="Biocontrol",Tableau1[[#This Row],[Pretax Turnover]]*Taux!$B$2,Tableau1[[#This Row],[Pretax Turnover]]*Taux!$B$1)</f>
        <v>0</v>
      </c>
      <c r="G507" s="53">
        <f>IF(Tableau1[[#This Row],[Amount of Tax]]&lt;100,0,Tableau1[[#This Row],[Amount of Tax]])</f>
        <v>0</v>
      </c>
    </row>
    <row r="508" spans="2:7" x14ac:dyDescent="0.25">
      <c r="B508" s="31"/>
      <c r="C508" s="52" t="str">
        <f>IF(ISNA(VLOOKUP(Tableau1[[#This Row],[MA No.]],'Liste AMM Biocontrôle'!$B$2:$F$50000,4,FALSE)),"Other",VLOOKUP(Tableau1[[#This Row],[MA No.]],'Liste AMM Biocontrôle'!$B$2:$F$50000,4,FALSE))</f>
        <v>Other</v>
      </c>
      <c r="E508" s="5"/>
      <c r="F508" s="53">
        <f>IF(Tableau1[[#This Row],[Nature (Biocontrol or other)]]="Biocontrol",Tableau1[[#This Row],[Pretax Turnover]]*Taux!$B$2,Tableau1[[#This Row],[Pretax Turnover]]*Taux!$B$1)</f>
        <v>0</v>
      </c>
      <c r="G508" s="53">
        <f>IF(Tableau1[[#This Row],[Amount of Tax]]&lt;100,0,Tableau1[[#This Row],[Amount of Tax]])</f>
        <v>0</v>
      </c>
    </row>
    <row r="509" spans="2:7" x14ac:dyDescent="0.25">
      <c r="B509" s="31"/>
      <c r="C509" s="52" t="str">
        <f>IF(ISNA(VLOOKUP(Tableau1[[#This Row],[MA No.]],'Liste AMM Biocontrôle'!$B$2:$F$50000,4,FALSE)),"Other",VLOOKUP(Tableau1[[#This Row],[MA No.]],'Liste AMM Biocontrôle'!$B$2:$F$50000,4,FALSE))</f>
        <v>Other</v>
      </c>
      <c r="E509" s="5"/>
      <c r="F509" s="53">
        <f>IF(Tableau1[[#This Row],[Nature (Biocontrol or other)]]="Biocontrol",Tableau1[[#This Row],[Pretax Turnover]]*Taux!$B$2,Tableau1[[#This Row],[Pretax Turnover]]*Taux!$B$1)</f>
        <v>0</v>
      </c>
      <c r="G509" s="53">
        <f>IF(Tableau1[[#This Row],[Amount of Tax]]&lt;100,0,Tableau1[[#This Row],[Amount of Tax]])</f>
        <v>0</v>
      </c>
    </row>
    <row r="510" spans="2:7" x14ac:dyDescent="0.25">
      <c r="B510" s="31"/>
      <c r="C510" s="52" t="str">
        <f>IF(ISNA(VLOOKUP(Tableau1[[#This Row],[MA No.]],'Liste AMM Biocontrôle'!$B$2:$F$50000,4,FALSE)),"Other",VLOOKUP(Tableau1[[#This Row],[MA No.]],'Liste AMM Biocontrôle'!$B$2:$F$50000,4,FALSE))</f>
        <v>Other</v>
      </c>
      <c r="E510" s="5"/>
      <c r="F510" s="53">
        <f>IF(Tableau1[[#This Row],[Nature (Biocontrol or other)]]="Biocontrol",Tableau1[[#This Row],[Pretax Turnover]]*Taux!$B$2,Tableau1[[#This Row],[Pretax Turnover]]*Taux!$B$1)</f>
        <v>0</v>
      </c>
      <c r="G510" s="53">
        <f>IF(Tableau1[[#This Row],[Amount of Tax]]&lt;100,0,Tableau1[[#This Row],[Amount of Tax]])</f>
        <v>0</v>
      </c>
    </row>
    <row r="511" spans="2:7" x14ac:dyDescent="0.25">
      <c r="B511" s="31"/>
      <c r="C511" s="52" t="str">
        <f>IF(ISNA(VLOOKUP(Tableau1[[#This Row],[MA No.]],'Liste AMM Biocontrôle'!$B$2:$F$50000,4,FALSE)),"Other",VLOOKUP(Tableau1[[#This Row],[MA No.]],'Liste AMM Biocontrôle'!$B$2:$F$50000,4,FALSE))</f>
        <v>Other</v>
      </c>
      <c r="E511" s="5"/>
      <c r="F511" s="53">
        <f>IF(Tableau1[[#This Row],[Nature (Biocontrol or other)]]="Biocontrol",Tableau1[[#This Row],[Pretax Turnover]]*Taux!$B$2,Tableau1[[#This Row],[Pretax Turnover]]*Taux!$B$1)</f>
        <v>0</v>
      </c>
      <c r="G511" s="53">
        <f>IF(Tableau1[[#This Row],[Amount of Tax]]&lt;100,0,Tableau1[[#This Row],[Amount of Tax]])</f>
        <v>0</v>
      </c>
    </row>
    <row r="512" spans="2:7" x14ac:dyDescent="0.25">
      <c r="B512" s="31"/>
      <c r="C512" s="52" t="str">
        <f>IF(ISNA(VLOOKUP(Tableau1[[#This Row],[MA No.]],'Liste AMM Biocontrôle'!$B$2:$F$50000,4,FALSE)),"Other",VLOOKUP(Tableau1[[#This Row],[MA No.]],'Liste AMM Biocontrôle'!$B$2:$F$50000,4,FALSE))</f>
        <v>Other</v>
      </c>
      <c r="E512" s="5"/>
      <c r="F512" s="53">
        <f>IF(Tableau1[[#This Row],[Nature (Biocontrol or other)]]="Biocontrol",Tableau1[[#This Row],[Pretax Turnover]]*Taux!$B$2,Tableau1[[#This Row],[Pretax Turnover]]*Taux!$B$1)</f>
        <v>0</v>
      </c>
      <c r="G512" s="53">
        <f>IF(Tableau1[[#This Row],[Amount of Tax]]&lt;100,0,Tableau1[[#This Row],[Amount of Tax]])</f>
        <v>0</v>
      </c>
    </row>
    <row r="513" spans="2:7" x14ac:dyDescent="0.25">
      <c r="B513" s="31"/>
      <c r="C513" s="52" t="str">
        <f>IF(ISNA(VLOOKUP(Tableau1[[#This Row],[MA No.]],'Liste AMM Biocontrôle'!$B$2:$F$50000,4,FALSE)),"Other",VLOOKUP(Tableau1[[#This Row],[MA No.]],'Liste AMM Biocontrôle'!$B$2:$F$50000,4,FALSE))</f>
        <v>Other</v>
      </c>
      <c r="E513" s="5"/>
      <c r="F513" s="53">
        <f>IF(Tableau1[[#This Row],[Nature (Biocontrol or other)]]="Biocontrol",Tableau1[[#This Row],[Pretax Turnover]]*Taux!$B$2,Tableau1[[#This Row],[Pretax Turnover]]*Taux!$B$1)</f>
        <v>0</v>
      </c>
      <c r="G513" s="53">
        <f>IF(Tableau1[[#This Row],[Amount of Tax]]&lt;100,0,Tableau1[[#This Row],[Amount of Tax]])</f>
        <v>0</v>
      </c>
    </row>
    <row r="514" spans="2:7" x14ac:dyDescent="0.25">
      <c r="B514" s="31"/>
      <c r="C514" s="52" t="str">
        <f>IF(ISNA(VLOOKUP(Tableau1[[#This Row],[MA No.]],'Liste AMM Biocontrôle'!$B$2:$F$50000,4,FALSE)),"Other",VLOOKUP(Tableau1[[#This Row],[MA No.]],'Liste AMM Biocontrôle'!$B$2:$F$50000,4,FALSE))</f>
        <v>Other</v>
      </c>
      <c r="E514" s="5"/>
      <c r="F514" s="53">
        <f>IF(Tableau1[[#This Row],[Nature (Biocontrol or other)]]="Biocontrol",Tableau1[[#This Row],[Pretax Turnover]]*Taux!$B$2,Tableau1[[#This Row],[Pretax Turnover]]*Taux!$B$1)</f>
        <v>0</v>
      </c>
      <c r="G514" s="53">
        <f>IF(Tableau1[[#This Row],[Amount of Tax]]&lt;100,0,Tableau1[[#This Row],[Amount of Tax]])</f>
        <v>0</v>
      </c>
    </row>
    <row r="515" spans="2:7" x14ac:dyDescent="0.25">
      <c r="B515" s="31"/>
      <c r="C515" s="52" t="str">
        <f>IF(ISNA(VLOOKUP(Tableau1[[#This Row],[MA No.]],'Liste AMM Biocontrôle'!$B$2:$F$50000,4,FALSE)),"Other",VLOOKUP(Tableau1[[#This Row],[MA No.]],'Liste AMM Biocontrôle'!$B$2:$F$50000,4,FALSE))</f>
        <v>Other</v>
      </c>
      <c r="E515" s="5"/>
      <c r="F515" s="53">
        <f>IF(Tableau1[[#This Row],[Nature (Biocontrol or other)]]="Biocontrol",Tableau1[[#This Row],[Pretax Turnover]]*Taux!$B$2,Tableau1[[#This Row],[Pretax Turnover]]*Taux!$B$1)</f>
        <v>0</v>
      </c>
      <c r="G515" s="53">
        <f>IF(Tableau1[[#This Row],[Amount of Tax]]&lt;100,0,Tableau1[[#This Row],[Amount of Tax]])</f>
        <v>0</v>
      </c>
    </row>
    <row r="516" spans="2:7" x14ac:dyDescent="0.25">
      <c r="B516" s="31"/>
      <c r="C516" s="52" t="str">
        <f>IF(ISNA(VLOOKUP(Tableau1[[#This Row],[MA No.]],'Liste AMM Biocontrôle'!$B$2:$F$50000,4,FALSE)),"Other",VLOOKUP(Tableau1[[#This Row],[MA No.]],'Liste AMM Biocontrôle'!$B$2:$F$50000,4,FALSE))</f>
        <v>Other</v>
      </c>
      <c r="E516" s="5"/>
      <c r="F516" s="53">
        <f>IF(Tableau1[[#This Row],[Nature (Biocontrol or other)]]="Biocontrol",Tableau1[[#This Row],[Pretax Turnover]]*Taux!$B$2,Tableau1[[#This Row],[Pretax Turnover]]*Taux!$B$1)</f>
        <v>0</v>
      </c>
      <c r="G516" s="53">
        <f>IF(Tableau1[[#This Row],[Amount of Tax]]&lt;100,0,Tableau1[[#This Row],[Amount of Tax]])</f>
        <v>0</v>
      </c>
    </row>
    <row r="517" spans="2:7" x14ac:dyDescent="0.25">
      <c r="B517" s="31"/>
      <c r="C517" s="52" t="str">
        <f>IF(ISNA(VLOOKUP(Tableau1[[#This Row],[MA No.]],'Liste AMM Biocontrôle'!$B$2:$F$50000,4,FALSE)),"Other",VLOOKUP(Tableau1[[#This Row],[MA No.]],'Liste AMM Biocontrôle'!$B$2:$F$50000,4,FALSE))</f>
        <v>Other</v>
      </c>
      <c r="E517" s="5"/>
      <c r="F517" s="53">
        <f>IF(Tableau1[[#This Row],[Nature (Biocontrol or other)]]="Biocontrol",Tableau1[[#This Row],[Pretax Turnover]]*Taux!$B$2,Tableau1[[#This Row],[Pretax Turnover]]*Taux!$B$1)</f>
        <v>0</v>
      </c>
      <c r="G517" s="53">
        <f>IF(Tableau1[[#This Row],[Amount of Tax]]&lt;100,0,Tableau1[[#This Row],[Amount of Tax]])</f>
        <v>0</v>
      </c>
    </row>
    <row r="518" spans="2:7" x14ac:dyDescent="0.25">
      <c r="B518" s="31"/>
      <c r="C518" s="52" t="str">
        <f>IF(ISNA(VLOOKUP(Tableau1[[#This Row],[MA No.]],'Liste AMM Biocontrôle'!$B$2:$F$50000,4,FALSE)),"Other",VLOOKUP(Tableau1[[#This Row],[MA No.]],'Liste AMM Biocontrôle'!$B$2:$F$50000,4,FALSE))</f>
        <v>Other</v>
      </c>
      <c r="E518" s="5"/>
      <c r="F518" s="53">
        <f>IF(Tableau1[[#This Row],[Nature (Biocontrol or other)]]="Biocontrol",Tableau1[[#This Row],[Pretax Turnover]]*Taux!$B$2,Tableau1[[#This Row],[Pretax Turnover]]*Taux!$B$1)</f>
        <v>0</v>
      </c>
      <c r="G518" s="53">
        <f>IF(Tableau1[[#This Row],[Amount of Tax]]&lt;100,0,Tableau1[[#This Row],[Amount of Tax]])</f>
        <v>0</v>
      </c>
    </row>
    <row r="519" spans="2:7" x14ac:dyDescent="0.25">
      <c r="B519" s="31"/>
      <c r="C519" s="52" t="str">
        <f>IF(ISNA(VLOOKUP(Tableau1[[#This Row],[MA No.]],'Liste AMM Biocontrôle'!$B$2:$F$50000,4,FALSE)),"Other",VLOOKUP(Tableau1[[#This Row],[MA No.]],'Liste AMM Biocontrôle'!$B$2:$F$50000,4,FALSE))</f>
        <v>Other</v>
      </c>
      <c r="E519" s="5"/>
      <c r="F519" s="53">
        <f>IF(Tableau1[[#This Row],[Nature (Biocontrol or other)]]="Biocontrol",Tableau1[[#This Row],[Pretax Turnover]]*Taux!$B$2,Tableau1[[#This Row],[Pretax Turnover]]*Taux!$B$1)</f>
        <v>0</v>
      </c>
      <c r="G519" s="53">
        <f>IF(Tableau1[[#This Row],[Amount of Tax]]&lt;100,0,Tableau1[[#This Row],[Amount of Tax]])</f>
        <v>0</v>
      </c>
    </row>
    <row r="520" spans="2:7" x14ac:dyDescent="0.25">
      <c r="B520" s="31"/>
      <c r="C520" s="52" t="str">
        <f>IF(ISNA(VLOOKUP(Tableau1[[#This Row],[MA No.]],'Liste AMM Biocontrôle'!$B$2:$F$50000,4,FALSE)),"Other",VLOOKUP(Tableau1[[#This Row],[MA No.]],'Liste AMM Biocontrôle'!$B$2:$F$50000,4,FALSE))</f>
        <v>Other</v>
      </c>
      <c r="E520" s="5"/>
      <c r="F520" s="53">
        <f>IF(Tableau1[[#This Row],[Nature (Biocontrol or other)]]="Biocontrol",Tableau1[[#This Row],[Pretax Turnover]]*Taux!$B$2,Tableau1[[#This Row],[Pretax Turnover]]*Taux!$B$1)</f>
        <v>0</v>
      </c>
      <c r="G520" s="53">
        <f>IF(Tableau1[[#This Row],[Amount of Tax]]&lt;100,0,Tableau1[[#This Row],[Amount of Tax]])</f>
        <v>0</v>
      </c>
    </row>
    <row r="521" spans="2:7" x14ac:dyDescent="0.25">
      <c r="B521" s="31"/>
      <c r="C521" s="52" t="str">
        <f>IF(ISNA(VLOOKUP(Tableau1[[#This Row],[MA No.]],'Liste AMM Biocontrôle'!$B$2:$F$50000,4,FALSE)),"Other",VLOOKUP(Tableau1[[#This Row],[MA No.]],'Liste AMM Biocontrôle'!$B$2:$F$50000,4,FALSE))</f>
        <v>Other</v>
      </c>
      <c r="E521" s="5"/>
      <c r="F521" s="53">
        <f>IF(Tableau1[[#This Row],[Nature (Biocontrol or other)]]="Biocontrol",Tableau1[[#This Row],[Pretax Turnover]]*Taux!$B$2,Tableau1[[#This Row],[Pretax Turnover]]*Taux!$B$1)</f>
        <v>0</v>
      </c>
      <c r="G521" s="53">
        <f>IF(Tableau1[[#This Row],[Amount of Tax]]&lt;100,0,Tableau1[[#This Row],[Amount of Tax]])</f>
        <v>0</v>
      </c>
    </row>
    <row r="522" spans="2:7" x14ac:dyDescent="0.25">
      <c r="B522" s="31"/>
      <c r="C522" s="52" t="str">
        <f>IF(ISNA(VLOOKUP(Tableau1[[#This Row],[MA No.]],'Liste AMM Biocontrôle'!$B$2:$F$50000,4,FALSE)),"Other",VLOOKUP(Tableau1[[#This Row],[MA No.]],'Liste AMM Biocontrôle'!$B$2:$F$50000,4,FALSE))</f>
        <v>Other</v>
      </c>
      <c r="E522" s="5"/>
      <c r="F522" s="53">
        <f>IF(Tableau1[[#This Row],[Nature (Biocontrol or other)]]="Biocontrol",Tableau1[[#This Row],[Pretax Turnover]]*Taux!$B$2,Tableau1[[#This Row],[Pretax Turnover]]*Taux!$B$1)</f>
        <v>0</v>
      </c>
      <c r="G522" s="53">
        <f>IF(Tableau1[[#This Row],[Amount of Tax]]&lt;100,0,Tableau1[[#This Row],[Amount of Tax]])</f>
        <v>0</v>
      </c>
    </row>
    <row r="523" spans="2:7" x14ac:dyDescent="0.25">
      <c r="B523" s="31"/>
      <c r="C523" s="52" t="str">
        <f>IF(ISNA(VLOOKUP(Tableau1[[#This Row],[MA No.]],'Liste AMM Biocontrôle'!$B$2:$F$50000,4,FALSE)),"Other",VLOOKUP(Tableau1[[#This Row],[MA No.]],'Liste AMM Biocontrôle'!$B$2:$F$50000,4,FALSE))</f>
        <v>Other</v>
      </c>
      <c r="E523" s="5"/>
      <c r="F523" s="53">
        <f>IF(Tableau1[[#This Row],[Nature (Biocontrol or other)]]="Biocontrol",Tableau1[[#This Row],[Pretax Turnover]]*Taux!$B$2,Tableau1[[#This Row],[Pretax Turnover]]*Taux!$B$1)</f>
        <v>0</v>
      </c>
      <c r="G523" s="53">
        <f>IF(Tableau1[[#This Row],[Amount of Tax]]&lt;100,0,Tableau1[[#This Row],[Amount of Tax]])</f>
        <v>0</v>
      </c>
    </row>
    <row r="524" spans="2:7" x14ac:dyDescent="0.25">
      <c r="B524" s="31"/>
      <c r="C524" s="52" t="str">
        <f>IF(ISNA(VLOOKUP(Tableau1[[#This Row],[MA No.]],'Liste AMM Biocontrôle'!$B$2:$F$50000,4,FALSE)),"Other",VLOOKUP(Tableau1[[#This Row],[MA No.]],'Liste AMM Biocontrôle'!$B$2:$F$50000,4,FALSE))</f>
        <v>Other</v>
      </c>
      <c r="E524" s="5"/>
      <c r="F524" s="53">
        <f>IF(Tableau1[[#This Row],[Nature (Biocontrol or other)]]="Biocontrol",Tableau1[[#This Row],[Pretax Turnover]]*Taux!$B$2,Tableau1[[#This Row],[Pretax Turnover]]*Taux!$B$1)</f>
        <v>0</v>
      </c>
      <c r="G524" s="53">
        <f>IF(Tableau1[[#This Row],[Amount of Tax]]&lt;100,0,Tableau1[[#This Row],[Amount of Tax]])</f>
        <v>0</v>
      </c>
    </row>
    <row r="525" spans="2:7" x14ac:dyDescent="0.25">
      <c r="B525" s="31"/>
      <c r="C525" s="52" t="str">
        <f>IF(ISNA(VLOOKUP(Tableau1[[#This Row],[MA No.]],'Liste AMM Biocontrôle'!$B$2:$F$50000,4,FALSE)),"Other",VLOOKUP(Tableau1[[#This Row],[MA No.]],'Liste AMM Biocontrôle'!$B$2:$F$50000,4,FALSE))</f>
        <v>Other</v>
      </c>
      <c r="E525" s="5"/>
      <c r="F525" s="53">
        <f>IF(Tableau1[[#This Row],[Nature (Biocontrol or other)]]="Biocontrol",Tableau1[[#This Row],[Pretax Turnover]]*Taux!$B$2,Tableau1[[#This Row],[Pretax Turnover]]*Taux!$B$1)</f>
        <v>0</v>
      </c>
      <c r="G525" s="53">
        <f>IF(Tableau1[[#This Row],[Amount of Tax]]&lt;100,0,Tableau1[[#This Row],[Amount of Tax]])</f>
        <v>0</v>
      </c>
    </row>
    <row r="526" spans="2:7" x14ac:dyDescent="0.25">
      <c r="B526" s="31"/>
      <c r="C526" s="52" t="str">
        <f>IF(ISNA(VLOOKUP(Tableau1[[#This Row],[MA No.]],'Liste AMM Biocontrôle'!$B$2:$F$50000,4,FALSE)),"Other",VLOOKUP(Tableau1[[#This Row],[MA No.]],'Liste AMM Biocontrôle'!$B$2:$F$50000,4,FALSE))</f>
        <v>Other</v>
      </c>
      <c r="E526" s="5"/>
      <c r="F526" s="53">
        <f>IF(Tableau1[[#This Row],[Nature (Biocontrol or other)]]="Biocontrol",Tableau1[[#This Row],[Pretax Turnover]]*Taux!$B$2,Tableau1[[#This Row],[Pretax Turnover]]*Taux!$B$1)</f>
        <v>0</v>
      </c>
      <c r="G526" s="53">
        <f>IF(Tableau1[[#This Row],[Amount of Tax]]&lt;100,0,Tableau1[[#This Row],[Amount of Tax]])</f>
        <v>0</v>
      </c>
    </row>
    <row r="527" spans="2:7" x14ac:dyDescent="0.25">
      <c r="B527" s="31"/>
      <c r="C527" s="52" t="str">
        <f>IF(ISNA(VLOOKUP(Tableau1[[#This Row],[MA No.]],'Liste AMM Biocontrôle'!$B$2:$F$50000,4,FALSE)),"Other",VLOOKUP(Tableau1[[#This Row],[MA No.]],'Liste AMM Biocontrôle'!$B$2:$F$50000,4,FALSE))</f>
        <v>Other</v>
      </c>
      <c r="E527" s="5"/>
      <c r="F527" s="53">
        <f>IF(Tableau1[[#This Row],[Nature (Biocontrol or other)]]="Biocontrol",Tableau1[[#This Row],[Pretax Turnover]]*Taux!$B$2,Tableau1[[#This Row],[Pretax Turnover]]*Taux!$B$1)</f>
        <v>0</v>
      </c>
      <c r="G527" s="53">
        <f>IF(Tableau1[[#This Row],[Amount of Tax]]&lt;100,0,Tableau1[[#This Row],[Amount of Tax]])</f>
        <v>0</v>
      </c>
    </row>
    <row r="528" spans="2:7" x14ac:dyDescent="0.25">
      <c r="B528" s="31"/>
      <c r="C528" s="52" t="str">
        <f>IF(ISNA(VLOOKUP(Tableau1[[#This Row],[MA No.]],'Liste AMM Biocontrôle'!$B$2:$F$50000,4,FALSE)),"Other",VLOOKUP(Tableau1[[#This Row],[MA No.]],'Liste AMM Biocontrôle'!$B$2:$F$50000,4,FALSE))</f>
        <v>Other</v>
      </c>
      <c r="E528" s="5"/>
      <c r="F528" s="53">
        <f>IF(Tableau1[[#This Row],[Nature (Biocontrol or other)]]="Biocontrol",Tableau1[[#This Row],[Pretax Turnover]]*Taux!$B$2,Tableau1[[#This Row],[Pretax Turnover]]*Taux!$B$1)</f>
        <v>0</v>
      </c>
      <c r="G528" s="53">
        <f>IF(Tableau1[[#This Row],[Amount of Tax]]&lt;100,0,Tableau1[[#This Row],[Amount of Tax]])</f>
        <v>0</v>
      </c>
    </row>
    <row r="529" spans="2:7" x14ac:dyDescent="0.25">
      <c r="B529" s="31"/>
      <c r="C529" s="52" t="str">
        <f>IF(ISNA(VLOOKUP(Tableau1[[#This Row],[MA No.]],'Liste AMM Biocontrôle'!$B$2:$F$50000,4,FALSE)),"Other",VLOOKUP(Tableau1[[#This Row],[MA No.]],'Liste AMM Biocontrôle'!$B$2:$F$50000,4,FALSE))</f>
        <v>Other</v>
      </c>
      <c r="E529" s="5"/>
      <c r="F529" s="53">
        <f>IF(Tableau1[[#This Row],[Nature (Biocontrol or other)]]="Biocontrol",Tableau1[[#This Row],[Pretax Turnover]]*Taux!$B$2,Tableau1[[#This Row],[Pretax Turnover]]*Taux!$B$1)</f>
        <v>0</v>
      </c>
      <c r="G529" s="53">
        <f>IF(Tableau1[[#This Row],[Amount of Tax]]&lt;100,0,Tableau1[[#This Row],[Amount of Tax]])</f>
        <v>0</v>
      </c>
    </row>
    <row r="530" spans="2:7" x14ac:dyDescent="0.25">
      <c r="B530" s="31"/>
      <c r="C530" s="52" t="str">
        <f>IF(ISNA(VLOOKUP(Tableau1[[#This Row],[MA No.]],'Liste AMM Biocontrôle'!$B$2:$F$50000,4,FALSE)),"Other",VLOOKUP(Tableau1[[#This Row],[MA No.]],'Liste AMM Biocontrôle'!$B$2:$F$50000,4,FALSE))</f>
        <v>Other</v>
      </c>
      <c r="E530" s="5"/>
      <c r="F530" s="53">
        <f>IF(Tableau1[[#This Row],[Nature (Biocontrol or other)]]="Biocontrol",Tableau1[[#This Row],[Pretax Turnover]]*Taux!$B$2,Tableau1[[#This Row],[Pretax Turnover]]*Taux!$B$1)</f>
        <v>0</v>
      </c>
      <c r="G530" s="53">
        <f>IF(Tableau1[[#This Row],[Amount of Tax]]&lt;100,0,Tableau1[[#This Row],[Amount of Tax]])</f>
        <v>0</v>
      </c>
    </row>
    <row r="531" spans="2:7" x14ac:dyDescent="0.25">
      <c r="B531" s="31"/>
      <c r="C531" s="52" t="str">
        <f>IF(ISNA(VLOOKUP(Tableau1[[#This Row],[MA No.]],'Liste AMM Biocontrôle'!$B$2:$F$50000,4,FALSE)),"Other",VLOOKUP(Tableau1[[#This Row],[MA No.]],'Liste AMM Biocontrôle'!$B$2:$F$50000,4,FALSE))</f>
        <v>Other</v>
      </c>
      <c r="E531" s="5"/>
      <c r="F531" s="53">
        <f>IF(Tableau1[[#This Row],[Nature (Biocontrol or other)]]="Biocontrol",Tableau1[[#This Row],[Pretax Turnover]]*Taux!$B$2,Tableau1[[#This Row],[Pretax Turnover]]*Taux!$B$1)</f>
        <v>0</v>
      </c>
      <c r="G531" s="53">
        <f>IF(Tableau1[[#This Row],[Amount of Tax]]&lt;100,0,Tableau1[[#This Row],[Amount of Tax]])</f>
        <v>0</v>
      </c>
    </row>
    <row r="532" spans="2:7" x14ac:dyDescent="0.25">
      <c r="B532" s="31"/>
      <c r="C532" s="52" t="str">
        <f>IF(ISNA(VLOOKUP(Tableau1[[#This Row],[MA No.]],'Liste AMM Biocontrôle'!$B$2:$F$50000,4,FALSE)),"Other",VLOOKUP(Tableau1[[#This Row],[MA No.]],'Liste AMM Biocontrôle'!$B$2:$F$50000,4,FALSE))</f>
        <v>Other</v>
      </c>
      <c r="E532" s="5"/>
      <c r="F532" s="53">
        <f>IF(Tableau1[[#This Row],[Nature (Biocontrol or other)]]="Biocontrol",Tableau1[[#This Row],[Pretax Turnover]]*Taux!$B$2,Tableau1[[#This Row],[Pretax Turnover]]*Taux!$B$1)</f>
        <v>0</v>
      </c>
      <c r="G532" s="53">
        <f>IF(Tableau1[[#This Row],[Amount of Tax]]&lt;100,0,Tableau1[[#This Row],[Amount of Tax]])</f>
        <v>0</v>
      </c>
    </row>
    <row r="533" spans="2:7" x14ac:dyDescent="0.25">
      <c r="B533" s="31"/>
      <c r="C533" s="52" t="str">
        <f>IF(ISNA(VLOOKUP(Tableau1[[#This Row],[MA No.]],'Liste AMM Biocontrôle'!$B$2:$F$50000,4,FALSE)),"Other",VLOOKUP(Tableau1[[#This Row],[MA No.]],'Liste AMM Biocontrôle'!$B$2:$F$50000,4,FALSE))</f>
        <v>Other</v>
      </c>
      <c r="E533" s="5"/>
      <c r="F533" s="53">
        <f>IF(Tableau1[[#This Row],[Nature (Biocontrol or other)]]="Biocontrol",Tableau1[[#This Row],[Pretax Turnover]]*Taux!$B$2,Tableau1[[#This Row],[Pretax Turnover]]*Taux!$B$1)</f>
        <v>0</v>
      </c>
      <c r="G533" s="53">
        <f>IF(Tableau1[[#This Row],[Amount of Tax]]&lt;100,0,Tableau1[[#This Row],[Amount of Tax]])</f>
        <v>0</v>
      </c>
    </row>
    <row r="534" spans="2:7" x14ac:dyDescent="0.25">
      <c r="B534" s="31"/>
      <c r="C534" s="52" t="str">
        <f>IF(ISNA(VLOOKUP(Tableau1[[#This Row],[MA No.]],'Liste AMM Biocontrôle'!$B$2:$F$50000,4,FALSE)),"Other",VLOOKUP(Tableau1[[#This Row],[MA No.]],'Liste AMM Biocontrôle'!$B$2:$F$50000,4,FALSE))</f>
        <v>Other</v>
      </c>
      <c r="E534" s="5"/>
      <c r="F534" s="53">
        <f>IF(Tableau1[[#This Row],[Nature (Biocontrol or other)]]="Biocontrol",Tableau1[[#This Row],[Pretax Turnover]]*Taux!$B$2,Tableau1[[#This Row],[Pretax Turnover]]*Taux!$B$1)</f>
        <v>0</v>
      </c>
      <c r="G534" s="53">
        <f>IF(Tableau1[[#This Row],[Amount of Tax]]&lt;100,0,Tableau1[[#This Row],[Amount of Tax]])</f>
        <v>0</v>
      </c>
    </row>
    <row r="535" spans="2:7" x14ac:dyDescent="0.25">
      <c r="B535" s="31"/>
      <c r="C535" s="52" t="str">
        <f>IF(ISNA(VLOOKUP(Tableau1[[#This Row],[MA No.]],'Liste AMM Biocontrôle'!$B$2:$F$50000,4,FALSE)),"Other",VLOOKUP(Tableau1[[#This Row],[MA No.]],'Liste AMM Biocontrôle'!$B$2:$F$50000,4,FALSE))</f>
        <v>Other</v>
      </c>
      <c r="E535" s="5"/>
      <c r="F535" s="53">
        <f>IF(Tableau1[[#This Row],[Nature (Biocontrol or other)]]="Biocontrol",Tableau1[[#This Row],[Pretax Turnover]]*Taux!$B$2,Tableau1[[#This Row],[Pretax Turnover]]*Taux!$B$1)</f>
        <v>0</v>
      </c>
      <c r="G535" s="53">
        <f>IF(Tableau1[[#This Row],[Amount of Tax]]&lt;100,0,Tableau1[[#This Row],[Amount of Tax]])</f>
        <v>0</v>
      </c>
    </row>
    <row r="536" spans="2:7" x14ac:dyDescent="0.25">
      <c r="B536" s="31"/>
      <c r="C536" s="52" t="str">
        <f>IF(ISNA(VLOOKUP(Tableau1[[#This Row],[MA No.]],'Liste AMM Biocontrôle'!$B$2:$F$50000,4,FALSE)),"Other",VLOOKUP(Tableau1[[#This Row],[MA No.]],'Liste AMM Biocontrôle'!$B$2:$F$50000,4,FALSE))</f>
        <v>Other</v>
      </c>
      <c r="E536" s="5"/>
      <c r="F536" s="53">
        <f>IF(Tableau1[[#This Row],[Nature (Biocontrol or other)]]="Biocontrol",Tableau1[[#This Row],[Pretax Turnover]]*Taux!$B$2,Tableau1[[#This Row],[Pretax Turnover]]*Taux!$B$1)</f>
        <v>0</v>
      </c>
      <c r="G536" s="53">
        <f>IF(Tableau1[[#This Row],[Amount of Tax]]&lt;100,0,Tableau1[[#This Row],[Amount of Tax]])</f>
        <v>0</v>
      </c>
    </row>
    <row r="537" spans="2:7" x14ac:dyDescent="0.25">
      <c r="B537" s="31"/>
      <c r="C537" s="52" t="str">
        <f>IF(ISNA(VLOOKUP(Tableau1[[#This Row],[MA No.]],'Liste AMM Biocontrôle'!$B$2:$F$50000,4,FALSE)),"Other",VLOOKUP(Tableau1[[#This Row],[MA No.]],'Liste AMM Biocontrôle'!$B$2:$F$50000,4,FALSE))</f>
        <v>Other</v>
      </c>
      <c r="E537" s="5"/>
      <c r="F537" s="53">
        <f>IF(Tableau1[[#This Row],[Nature (Biocontrol or other)]]="Biocontrol",Tableau1[[#This Row],[Pretax Turnover]]*Taux!$B$2,Tableau1[[#This Row],[Pretax Turnover]]*Taux!$B$1)</f>
        <v>0</v>
      </c>
      <c r="G537" s="53">
        <f>IF(Tableau1[[#This Row],[Amount of Tax]]&lt;100,0,Tableau1[[#This Row],[Amount of Tax]])</f>
        <v>0</v>
      </c>
    </row>
    <row r="538" spans="2:7" x14ac:dyDescent="0.25">
      <c r="B538" s="31"/>
      <c r="C538" s="52" t="str">
        <f>IF(ISNA(VLOOKUP(Tableau1[[#This Row],[MA No.]],'Liste AMM Biocontrôle'!$B$2:$F$50000,4,FALSE)),"Other",VLOOKUP(Tableau1[[#This Row],[MA No.]],'Liste AMM Biocontrôle'!$B$2:$F$50000,4,FALSE))</f>
        <v>Other</v>
      </c>
      <c r="E538" s="5"/>
      <c r="F538" s="53">
        <f>IF(Tableau1[[#This Row],[Nature (Biocontrol or other)]]="Biocontrol",Tableau1[[#This Row],[Pretax Turnover]]*Taux!$B$2,Tableau1[[#This Row],[Pretax Turnover]]*Taux!$B$1)</f>
        <v>0</v>
      </c>
      <c r="G538" s="53">
        <f>IF(Tableau1[[#This Row],[Amount of Tax]]&lt;100,0,Tableau1[[#This Row],[Amount of Tax]])</f>
        <v>0</v>
      </c>
    </row>
    <row r="539" spans="2:7" x14ac:dyDescent="0.25">
      <c r="B539" s="31"/>
      <c r="C539" s="52" t="str">
        <f>IF(ISNA(VLOOKUP(Tableau1[[#This Row],[MA No.]],'Liste AMM Biocontrôle'!$B$2:$F$50000,4,FALSE)),"Other",VLOOKUP(Tableau1[[#This Row],[MA No.]],'Liste AMM Biocontrôle'!$B$2:$F$50000,4,FALSE))</f>
        <v>Other</v>
      </c>
      <c r="E539" s="5"/>
      <c r="F539" s="53">
        <f>IF(Tableau1[[#This Row],[Nature (Biocontrol or other)]]="Biocontrol",Tableau1[[#This Row],[Pretax Turnover]]*Taux!$B$2,Tableau1[[#This Row],[Pretax Turnover]]*Taux!$B$1)</f>
        <v>0</v>
      </c>
      <c r="G539" s="53">
        <f>IF(Tableau1[[#This Row],[Amount of Tax]]&lt;100,0,Tableau1[[#This Row],[Amount of Tax]])</f>
        <v>0</v>
      </c>
    </row>
    <row r="540" spans="2:7" x14ac:dyDescent="0.25">
      <c r="B540" s="31"/>
      <c r="C540" s="52" t="str">
        <f>IF(ISNA(VLOOKUP(Tableau1[[#This Row],[MA No.]],'Liste AMM Biocontrôle'!$B$2:$F$50000,4,FALSE)),"Other",VLOOKUP(Tableau1[[#This Row],[MA No.]],'Liste AMM Biocontrôle'!$B$2:$F$50000,4,FALSE))</f>
        <v>Other</v>
      </c>
      <c r="E540" s="5"/>
      <c r="F540" s="53">
        <f>IF(Tableau1[[#This Row],[Nature (Biocontrol or other)]]="Biocontrol",Tableau1[[#This Row],[Pretax Turnover]]*Taux!$B$2,Tableau1[[#This Row],[Pretax Turnover]]*Taux!$B$1)</f>
        <v>0</v>
      </c>
      <c r="G540" s="53">
        <f>IF(Tableau1[[#This Row],[Amount of Tax]]&lt;100,0,Tableau1[[#This Row],[Amount of Tax]])</f>
        <v>0</v>
      </c>
    </row>
    <row r="541" spans="2:7" x14ac:dyDescent="0.25">
      <c r="B541" s="31"/>
      <c r="C541" s="52" t="str">
        <f>IF(ISNA(VLOOKUP(Tableau1[[#This Row],[MA No.]],'Liste AMM Biocontrôle'!$B$2:$F$50000,4,FALSE)),"Other",VLOOKUP(Tableau1[[#This Row],[MA No.]],'Liste AMM Biocontrôle'!$B$2:$F$50000,4,FALSE))</f>
        <v>Other</v>
      </c>
      <c r="E541" s="5"/>
      <c r="F541" s="53">
        <f>IF(Tableau1[[#This Row],[Nature (Biocontrol or other)]]="Biocontrol",Tableau1[[#This Row],[Pretax Turnover]]*Taux!$B$2,Tableau1[[#This Row],[Pretax Turnover]]*Taux!$B$1)</f>
        <v>0</v>
      </c>
      <c r="G541" s="53">
        <f>IF(Tableau1[[#This Row],[Amount of Tax]]&lt;100,0,Tableau1[[#This Row],[Amount of Tax]])</f>
        <v>0</v>
      </c>
    </row>
    <row r="542" spans="2:7" x14ac:dyDescent="0.25">
      <c r="B542" s="31"/>
      <c r="C542" s="52" t="str">
        <f>IF(ISNA(VLOOKUP(Tableau1[[#This Row],[MA No.]],'Liste AMM Biocontrôle'!$B$2:$F$50000,4,FALSE)),"Other",VLOOKUP(Tableau1[[#This Row],[MA No.]],'Liste AMM Biocontrôle'!$B$2:$F$50000,4,FALSE))</f>
        <v>Other</v>
      </c>
      <c r="E542" s="5"/>
      <c r="F542" s="53">
        <f>IF(Tableau1[[#This Row],[Nature (Biocontrol or other)]]="Biocontrol",Tableau1[[#This Row],[Pretax Turnover]]*Taux!$B$2,Tableau1[[#This Row],[Pretax Turnover]]*Taux!$B$1)</f>
        <v>0</v>
      </c>
      <c r="G542" s="53">
        <f>IF(Tableau1[[#This Row],[Amount of Tax]]&lt;100,0,Tableau1[[#This Row],[Amount of Tax]])</f>
        <v>0</v>
      </c>
    </row>
    <row r="543" spans="2:7" x14ac:dyDescent="0.25">
      <c r="B543" s="31"/>
      <c r="C543" s="52" t="str">
        <f>IF(ISNA(VLOOKUP(Tableau1[[#This Row],[MA No.]],'Liste AMM Biocontrôle'!$B$2:$F$50000,4,FALSE)),"Other",VLOOKUP(Tableau1[[#This Row],[MA No.]],'Liste AMM Biocontrôle'!$B$2:$F$50000,4,FALSE))</f>
        <v>Other</v>
      </c>
      <c r="E543" s="5"/>
      <c r="F543" s="53">
        <f>IF(Tableau1[[#This Row],[Nature (Biocontrol or other)]]="Biocontrol",Tableau1[[#This Row],[Pretax Turnover]]*Taux!$B$2,Tableau1[[#This Row],[Pretax Turnover]]*Taux!$B$1)</f>
        <v>0</v>
      </c>
      <c r="G543" s="53">
        <f>IF(Tableau1[[#This Row],[Amount of Tax]]&lt;100,0,Tableau1[[#This Row],[Amount of Tax]])</f>
        <v>0</v>
      </c>
    </row>
    <row r="544" spans="2:7" x14ac:dyDescent="0.25">
      <c r="B544" s="31"/>
      <c r="C544" s="52" t="str">
        <f>IF(ISNA(VLOOKUP(Tableau1[[#This Row],[MA No.]],'Liste AMM Biocontrôle'!$B$2:$F$50000,4,FALSE)),"Other",VLOOKUP(Tableau1[[#This Row],[MA No.]],'Liste AMM Biocontrôle'!$B$2:$F$50000,4,FALSE))</f>
        <v>Other</v>
      </c>
      <c r="E544" s="5"/>
      <c r="F544" s="53">
        <f>IF(Tableau1[[#This Row],[Nature (Biocontrol or other)]]="Biocontrol",Tableau1[[#This Row],[Pretax Turnover]]*Taux!$B$2,Tableau1[[#This Row],[Pretax Turnover]]*Taux!$B$1)</f>
        <v>0</v>
      </c>
      <c r="G544" s="53">
        <f>IF(Tableau1[[#This Row],[Amount of Tax]]&lt;100,0,Tableau1[[#This Row],[Amount of Tax]])</f>
        <v>0</v>
      </c>
    </row>
    <row r="545" spans="2:7" x14ac:dyDescent="0.25">
      <c r="B545" s="31"/>
      <c r="C545" s="52" t="str">
        <f>IF(ISNA(VLOOKUP(Tableau1[[#This Row],[MA No.]],'Liste AMM Biocontrôle'!$B$2:$F$50000,4,FALSE)),"Other",VLOOKUP(Tableau1[[#This Row],[MA No.]],'Liste AMM Biocontrôle'!$B$2:$F$50000,4,FALSE))</f>
        <v>Other</v>
      </c>
      <c r="E545" s="5"/>
      <c r="F545" s="53">
        <f>IF(Tableau1[[#This Row],[Nature (Biocontrol or other)]]="Biocontrol",Tableau1[[#This Row],[Pretax Turnover]]*Taux!$B$2,Tableau1[[#This Row],[Pretax Turnover]]*Taux!$B$1)</f>
        <v>0</v>
      </c>
      <c r="G545" s="53">
        <f>IF(Tableau1[[#This Row],[Amount of Tax]]&lt;100,0,Tableau1[[#This Row],[Amount of Tax]])</f>
        <v>0</v>
      </c>
    </row>
    <row r="546" spans="2:7" x14ac:dyDescent="0.25">
      <c r="B546" s="31"/>
      <c r="C546" s="52" t="str">
        <f>IF(ISNA(VLOOKUP(Tableau1[[#This Row],[MA No.]],'Liste AMM Biocontrôle'!$B$2:$F$50000,4,FALSE)),"Other",VLOOKUP(Tableau1[[#This Row],[MA No.]],'Liste AMM Biocontrôle'!$B$2:$F$50000,4,FALSE))</f>
        <v>Other</v>
      </c>
      <c r="E546" s="5"/>
      <c r="F546" s="53">
        <f>IF(Tableau1[[#This Row],[Nature (Biocontrol or other)]]="Biocontrol",Tableau1[[#This Row],[Pretax Turnover]]*Taux!$B$2,Tableau1[[#This Row],[Pretax Turnover]]*Taux!$B$1)</f>
        <v>0</v>
      </c>
      <c r="G546" s="53">
        <f>IF(Tableau1[[#This Row],[Amount of Tax]]&lt;100,0,Tableau1[[#This Row],[Amount of Tax]])</f>
        <v>0</v>
      </c>
    </row>
    <row r="547" spans="2:7" x14ac:dyDescent="0.25">
      <c r="B547" s="31"/>
      <c r="C547" s="52" t="str">
        <f>IF(ISNA(VLOOKUP(Tableau1[[#This Row],[MA No.]],'Liste AMM Biocontrôle'!$B$2:$F$50000,4,FALSE)),"Other",VLOOKUP(Tableau1[[#This Row],[MA No.]],'Liste AMM Biocontrôle'!$B$2:$F$50000,4,FALSE))</f>
        <v>Other</v>
      </c>
      <c r="E547" s="5"/>
      <c r="F547" s="53">
        <f>IF(Tableau1[[#This Row],[Nature (Biocontrol or other)]]="Biocontrol",Tableau1[[#This Row],[Pretax Turnover]]*Taux!$B$2,Tableau1[[#This Row],[Pretax Turnover]]*Taux!$B$1)</f>
        <v>0</v>
      </c>
      <c r="G547" s="53">
        <f>IF(Tableau1[[#This Row],[Amount of Tax]]&lt;100,0,Tableau1[[#This Row],[Amount of Tax]])</f>
        <v>0</v>
      </c>
    </row>
    <row r="548" spans="2:7" x14ac:dyDescent="0.25">
      <c r="B548" s="31"/>
      <c r="C548" s="52" t="str">
        <f>IF(ISNA(VLOOKUP(Tableau1[[#This Row],[MA No.]],'Liste AMM Biocontrôle'!$B$2:$F$50000,4,FALSE)),"Other",VLOOKUP(Tableau1[[#This Row],[MA No.]],'Liste AMM Biocontrôle'!$B$2:$F$50000,4,FALSE))</f>
        <v>Other</v>
      </c>
      <c r="E548" s="5"/>
      <c r="F548" s="53">
        <f>IF(Tableau1[[#This Row],[Nature (Biocontrol or other)]]="Biocontrol",Tableau1[[#This Row],[Pretax Turnover]]*Taux!$B$2,Tableau1[[#This Row],[Pretax Turnover]]*Taux!$B$1)</f>
        <v>0</v>
      </c>
      <c r="G548" s="53">
        <f>IF(Tableau1[[#This Row],[Amount of Tax]]&lt;100,0,Tableau1[[#This Row],[Amount of Tax]])</f>
        <v>0</v>
      </c>
    </row>
    <row r="549" spans="2:7" x14ac:dyDescent="0.25">
      <c r="B549" s="31"/>
      <c r="C549" s="52" t="str">
        <f>IF(ISNA(VLOOKUP(Tableau1[[#This Row],[MA No.]],'Liste AMM Biocontrôle'!$B$2:$F$50000,4,FALSE)),"Other",VLOOKUP(Tableau1[[#This Row],[MA No.]],'Liste AMM Biocontrôle'!$B$2:$F$50000,4,FALSE))</f>
        <v>Other</v>
      </c>
      <c r="E549" s="5"/>
      <c r="F549" s="53">
        <f>IF(Tableau1[[#This Row],[Nature (Biocontrol or other)]]="Biocontrol",Tableau1[[#This Row],[Pretax Turnover]]*Taux!$B$2,Tableau1[[#This Row],[Pretax Turnover]]*Taux!$B$1)</f>
        <v>0</v>
      </c>
      <c r="G549" s="53">
        <f>IF(Tableau1[[#This Row],[Amount of Tax]]&lt;100,0,Tableau1[[#This Row],[Amount of Tax]])</f>
        <v>0</v>
      </c>
    </row>
    <row r="550" spans="2:7" x14ac:dyDescent="0.25">
      <c r="B550" s="31"/>
      <c r="C550" s="52" t="str">
        <f>IF(ISNA(VLOOKUP(Tableau1[[#This Row],[MA No.]],'Liste AMM Biocontrôle'!$B$2:$F$50000,4,FALSE)),"Other",VLOOKUP(Tableau1[[#This Row],[MA No.]],'Liste AMM Biocontrôle'!$B$2:$F$50000,4,FALSE))</f>
        <v>Other</v>
      </c>
      <c r="E550" s="5"/>
      <c r="F550" s="53">
        <f>IF(Tableau1[[#This Row],[Nature (Biocontrol or other)]]="Biocontrol",Tableau1[[#This Row],[Pretax Turnover]]*Taux!$B$2,Tableau1[[#This Row],[Pretax Turnover]]*Taux!$B$1)</f>
        <v>0</v>
      </c>
      <c r="G550" s="53">
        <f>IF(Tableau1[[#This Row],[Amount of Tax]]&lt;100,0,Tableau1[[#This Row],[Amount of Tax]])</f>
        <v>0</v>
      </c>
    </row>
    <row r="551" spans="2:7" x14ac:dyDescent="0.25">
      <c r="B551" s="31"/>
      <c r="C551" s="52" t="str">
        <f>IF(ISNA(VLOOKUP(Tableau1[[#This Row],[MA No.]],'Liste AMM Biocontrôle'!$B$2:$F$50000,4,FALSE)),"Other",VLOOKUP(Tableau1[[#This Row],[MA No.]],'Liste AMM Biocontrôle'!$B$2:$F$50000,4,FALSE))</f>
        <v>Other</v>
      </c>
      <c r="E551" s="5"/>
      <c r="F551" s="53">
        <f>IF(Tableau1[[#This Row],[Nature (Biocontrol or other)]]="Biocontrol",Tableau1[[#This Row],[Pretax Turnover]]*Taux!$B$2,Tableau1[[#This Row],[Pretax Turnover]]*Taux!$B$1)</f>
        <v>0</v>
      </c>
      <c r="G551" s="53">
        <f>IF(Tableau1[[#This Row],[Amount of Tax]]&lt;100,0,Tableau1[[#This Row],[Amount of Tax]])</f>
        <v>0</v>
      </c>
    </row>
    <row r="552" spans="2:7" x14ac:dyDescent="0.25">
      <c r="B552" s="31"/>
      <c r="C552" s="52" t="str">
        <f>IF(ISNA(VLOOKUP(Tableau1[[#This Row],[MA No.]],'Liste AMM Biocontrôle'!$B$2:$F$50000,4,FALSE)),"Other",VLOOKUP(Tableau1[[#This Row],[MA No.]],'Liste AMM Biocontrôle'!$B$2:$F$50000,4,FALSE))</f>
        <v>Other</v>
      </c>
      <c r="E552" s="5"/>
      <c r="F552" s="53">
        <f>IF(Tableau1[[#This Row],[Nature (Biocontrol or other)]]="Biocontrol",Tableau1[[#This Row],[Pretax Turnover]]*Taux!$B$2,Tableau1[[#This Row],[Pretax Turnover]]*Taux!$B$1)</f>
        <v>0</v>
      </c>
      <c r="G552" s="53">
        <f>IF(Tableau1[[#This Row],[Amount of Tax]]&lt;100,0,Tableau1[[#This Row],[Amount of Tax]])</f>
        <v>0</v>
      </c>
    </row>
    <row r="553" spans="2:7" x14ac:dyDescent="0.25">
      <c r="B553" s="31"/>
      <c r="C553" s="52" t="str">
        <f>IF(ISNA(VLOOKUP(Tableau1[[#This Row],[MA No.]],'Liste AMM Biocontrôle'!$B$2:$F$50000,4,FALSE)),"Other",VLOOKUP(Tableau1[[#This Row],[MA No.]],'Liste AMM Biocontrôle'!$B$2:$F$50000,4,FALSE))</f>
        <v>Other</v>
      </c>
      <c r="E553" s="5"/>
      <c r="F553" s="53">
        <f>IF(Tableau1[[#This Row],[Nature (Biocontrol or other)]]="Biocontrol",Tableau1[[#This Row],[Pretax Turnover]]*Taux!$B$2,Tableau1[[#This Row],[Pretax Turnover]]*Taux!$B$1)</f>
        <v>0</v>
      </c>
      <c r="G553" s="53">
        <f>IF(Tableau1[[#This Row],[Amount of Tax]]&lt;100,0,Tableau1[[#This Row],[Amount of Tax]])</f>
        <v>0</v>
      </c>
    </row>
    <row r="554" spans="2:7" x14ac:dyDescent="0.25">
      <c r="B554" s="31"/>
      <c r="C554" s="52" t="str">
        <f>IF(ISNA(VLOOKUP(Tableau1[[#This Row],[MA No.]],'Liste AMM Biocontrôle'!$B$2:$F$50000,4,FALSE)),"Other",VLOOKUP(Tableau1[[#This Row],[MA No.]],'Liste AMM Biocontrôle'!$B$2:$F$50000,4,FALSE))</f>
        <v>Other</v>
      </c>
      <c r="E554" s="5"/>
      <c r="F554" s="53">
        <f>IF(Tableau1[[#This Row],[Nature (Biocontrol or other)]]="Biocontrol",Tableau1[[#This Row],[Pretax Turnover]]*Taux!$B$2,Tableau1[[#This Row],[Pretax Turnover]]*Taux!$B$1)</f>
        <v>0</v>
      </c>
      <c r="G554" s="53">
        <f>IF(Tableau1[[#This Row],[Amount of Tax]]&lt;100,0,Tableau1[[#This Row],[Amount of Tax]])</f>
        <v>0</v>
      </c>
    </row>
    <row r="555" spans="2:7" x14ac:dyDescent="0.25">
      <c r="B555" s="31"/>
      <c r="C555" s="52" t="str">
        <f>IF(ISNA(VLOOKUP(Tableau1[[#This Row],[MA No.]],'Liste AMM Biocontrôle'!$B$2:$F$50000,4,FALSE)),"Other",VLOOKUP(Tableau1[[#This Row],[MA No.]],'Liste AMM Biocontrôle'!$B$2:$F$50000,4,FALSE))</f>
        <v>Other</v>
      </c>
      <c r="E555" s="5"/>
      <c r="F555" s="53">
        <f>IF(Tableau1[[#This Row],[Nature (Biocontrol or other)]]="Biocontrol",Tableau1[[#This Row],[Pretax Turnover]]*Taux!$B$2,Tableau1[[#This Row],[Pretax Turnover]]*Taux!$B$1)</f>
        <v>0</v>
      </c>
      <c r="G555" s="53">
        <f>IF(Tableau1[[#This Row],[Amount of Tax]]&lt;100,0,Tableau1[[#This Row],[Amount of Tax]])</f>
        <v>0</v>
      </c>
    </row>
    <row r="556" spans="2:7" x14ac:dyDescent="0.25">
      <c r="B556" s="31"/>
      <c r="C556" s="52" t="str">
        <f>IF(ISNA(VLOOKUP(Tableau1[[#This Row],[MA No.]],'Liste AMM Biocontrôle'!$B$2:$F$50000,4,FALSE)),"Other",VLOOKUP(Tableau1[[#This Row],[MA No.]],'Liste AMM Biocontrôle'!$B$2:$F$50000,4,FALSE))</f>
        <v>Other</v>
      </c>
      <c r="E556" s="5"/>
      <c r="F556" s="53">
        <f>IF(Tableau1[[#This Row],[Nature (Biocontrol or other)]]="Biocontrol",Tableau1[[#This Row],[Pretax Turnover]]*Taux!$B$2,Tableau1[[#This Row],[Pretax Turnover]]*Taux!$B$1)</f>
        <v>0</v>
      </c>
      <c r="G556" s="53">
        <f>IF(Tableau1[[#This Row],[Amount of Tax]]&lt;100,0,Tableau1[[#This Row],[Amount of Tax]])</f>
        <v>0</v>
      </c>
    </row>
    <row r="557" spans="2:7" x14ac:dyDescent="0.25">
      <c r="B557" s="31"/>
      <c r="C557" s="52" t="str">
        <f>IF(ISNA(VLOOKUP(Tableau1[[#This Row],[MA No.]],'Liste AMM Biocontrôle'!$B$2:$F$50000,4,FALSE)),"Other",VLOOKUP(Tableau1[[#This Row],[MA No.]],'Liste AMM Biocontrôle'!$B$2:$F$50000,4,FALSE))</f>
        <v>Other</v>
      </c>
      <c r="E557" s="5"/>
      <c r="F557" s="53">
        <f>IF(Tableau1[[#This Row],[Nature (Biocontrol or other)]]="Biocontrol",Tableau1[[#This Row],[Pretax Turnover]]*Taux!$B$2,Tableau1[[#This Row],[Pretax Turnover]]*Taux!$B$1)</f>
        <v>0</v>
      </c>
      <c r="G557" s="53">
        <f>IF(Tableau1[[#This Row],[Amount of Tax]]&lt;100,0,Tableau1[[#This Row],[Amount of Tax]])</f>
        <v>0</v>
      </c>
    </row>
    <row r="558" spans="2:7" x14ac:dyDescent="0.25">
      <c r="B558" s="31"/>
      <c r="C558" s="52" t="str">
        <f>IF(ISNA(VLOOKUP(Tableau1[[#This Row],[MA No.]],'Liste AMM Biocontrôle'!$B$2:$F$50000,4,FALSE)),"Other",VLOOKUP(Tableau1[[#This Row],[MA No.]],'Liste AMM Biocontrôle'!$B$2:$F$50000,4,FALSE))</f>
        <v>Other</v>
      </c>
      <c r="E558" s="5"/>
      <c r="F558" s="53">
        <f>IF(Tableau1[[#This Row],[Nature (Biocontrol or other)]]="Biocontrol",Tableau1[[#This Row],[Pretax Turnover]]*Taux!$B$2,Tableau1[[#This Row],[Pretax Turnover]]*Taux!$B$1)</f>
        <v>0</v>
      </c>
      <c r="G558" s="53">
        <f>IF(Tableau1[[#This Row],[Amount of Tax]]&lt;100,0,Tableau1[[#This Row],[Amount of Tax]])</f>
        <v>0</v>
      </c>
    </row>
    <row r="559" spans="2:7" x14ac:dyDescent="0.25">
      <c r="B559" s="31"/>
      <c r="C559" s="52" t="str">
        <f>IF(ISNA(VLOOKUP(Tableau1[[#This Row],[MA No.]],'Liste AMM Biocontrôle'!$B$2:$F$50000,4,FALSE)),"Other",VLOOKUP(Tableau1[[#This Row],[MA No.]],'Liste AMM Biocontrôle'!$B$2:$F$50000,4,FALSE))</f>
        <v>Other</v>
      </c>
      <c r="E559" s="5"/>
      <c r="F559" s="53">
        <f>IF(Tableau1[[#This Row],[Nature (Biocontrol or other)]]="Biocontrol",Tableau1[[#This Row],[Pretax Turnover]]*Taux!$B$2,Tableau1[[#This Row],[Pretax Turnover]]*Taux!$B$1)</f>
        <v>0</v>
      </c>
      <c r="G559" s="53">
        <f>IF(Tableau1[[#This Row],[Amount of Tax]]&lt;100,0,Tableau1[[#This Row],[Amount of Tax]])</f>
        <v>0</v>
      </c>
    </row>
    <row r="560" spans="2:7" x14ac:dyDescent="0.25">
      <c r="B560" s="31"/>
      <c r="C560" s="52" t="str">
        <f>IF(ISNA(VLOOKUP(Tableau1[[#This Row],[MA No.]],'Liste AMM Biocontrôle'!$B$2:$F$50000,4,FALSE)),"Other",VLOOKUP(Tableau1[[#This Row],[MA No.]],'Liste AMM Biocontrôle'!$B$2:$F$50000,4,FALSE))</f>
        <v>Other</v>
      </c>
      <c r="E560" s="5"/>
      <c r="F560" s="53">
        <f>IF(Tableau1[[#This Row],[Nature (Biocontrol or other)]]="Biocontrol",Tableau1[[#This Row],[Pretax Turnover]]*Taux!$B$2,Tableau1[[#This Row],[Pretax Turnover]]*Taux!$B$1)</f>
        <v>0</v>
      </c>
      <c r="G560" s="53">
        <f>IF(Tableau1[[#This Row],[Amount of Tax]]&lt;100,0,Tableau1[[#This Row],[Amount of Tax]])</f>
        <v>0</v>
      </c>
    </row>
    <row r="561" spans="2:7" x14ac:dyDescent="0.25">
      <c r="B561" s="31"/>
      <c r="C561" s="52" t="str">
        <f>IF(ISNA(VLOOKUP(Tableau1[[#This Row],[MA No.]],'Liste AMM Biocontrôle'!$B$2:$F$50000,4,FALSE)),"Other",VLOOKUP(Tableau1[[#This Row],[MA No.]],'Liste AMM Biocontrôle'!$B$2:$F$50000,4,FALSE))</f>
        <v>Other</v>
      </c>
      <c r="E561" s="5"/>
      <c r="F561" s="53">
        <f>IF(Tableau1[[#This Row],[Nature (Biocontrol or other)]]="Biocontrol",Tableau1[[#This Row],[Pretax Turnover]]*Taux!$B$2,Tableau1[[#This Row],[Pretax Turnover]]*Taux!$B$1)</f>
        <v>0</v>
      </c>
      <c r="G561" s="53">
        <f>IF(Tableau1[[#This Row],[Amount of Tax]]&lt;100,0,Tableau1[[#This Row],[Amount of Tax]])</f>
        <v>0</v>
      </c>
    </row>
    <row r="562" spans="2:7" x14ac:dyDescent="0.25">
      <c r="B562" s="31"/>
      <c r="C562" s="52" t="str">
        <f>IF(ISNA(VLOOKUP(Tableau1[[#This Row],[MA No.]],'Liste AMM Biocontrôle'!$B$2:$F$50000,4,FALSE)),"Other",VLOOKUP(Tableau1[[#This Row],[MA No.]],'Liste AMM Biocontrôle'!$B$2:$F$50000,4,FALSE))</f>
        <v>Other</v>
      </c>
      <c r="E562" s="5"/>
      <c r="F562" s="53">
        <f>IF(Tableau1[[#This Row],[Nature (Biocontrol or other)]]="Biocontrol",Tableau1[[#This Row],[Pretax Turnover]]*Taux!$B$2,Tableau1[[#This Row],[Pretax Turnover]]*Taux!$B$1)</f>
        <v>0</v>
      </c>
      <c r="G562" s="53">
        <f>IF(Tableau1[[#This Row],[Amount of Tax]]&lt;100,0,Tableau1[[#This Row],[Amount of Tax]])</f>
        <v>0</v>
      </c>
    </row>
    <row r="563" spans="2:7" x14ac:dyDescent="0.25">
      <c r="B563" s="31"/>
      <c r="C563" s="52" t="str">
        <f>IF(ISNA(VLOOKUP(Tableau1[[#This Row],[MA No.]],'Liste AMM Biocontrôle'!$B$2:$F$50000,4,FALSE)),"Other",VLOOKUP(Tableau1[[#This Row],[MA No.]],'Liste AMM Biocontrôle'!$B$2:$F$50000,4,FALSE))</f>
        <v>Other</v>
      </c>
      <c r="E563" s="5"/>
      <c r="F563" s="53">
        <f>IF(Tableau1[[#This Row],[Nature (Biocontrol or other)]]="Biocontrol",Tableau1[[#This Row],[Pretax Turnover]]*Taux!$B$2,Tableau1[[#This Row],[Pretax Turnover]]*Taux!$B$1)</f>
        <v>0</v>
      </c>
      <c r="G563" s="53">
        <f>IF(Tableau1[[#This Row],[Amount of Tax]]&lt;100,0,Tableau1[[#This Row],[Amount of Tax]])</f>
        <v>0</v>
      </c>
    </row>
    <row r="564" spans="2:7" x14ac:dyDescent="0.25">
      <c r="B564" s="31"/>
      <c r="C564" s="52" t="str">
        <f>IF(ISNA(VLOOKUP(Tableau1[[#This Row],[MA No.]],'Liste AMM Biocontrôle'!$B$2:$F$50000,4,FALSE)),"Other",VLOOKUP(Tableau1[[#This Row],[MA No.]],'Liste AMM Biocontrôle'!$B$2:$F$50000,4,FALSE))</f>
        <v>Other</v>
      </c>
      <c r="E564" s="5"/>
      <c r="F564" s="53">
        <f>IF(Tableau1[[#This Row],[Nature (Biocontrol or other)]]="Biocontrol",Tableau1[[#This Row],[Pretax Turnover]]*Taux!$B$2,Tableau1[[#This Row],[Pretax Turnover]]*Taux!$B$1)</f>
        <v>0</v>
      </c>
      <c r="G564" s="53">
        <f>IF(Tableau1[[#This Row],[Amount of Tax]]&lt;100,0,Tableau1[[#This Row],[Amount of Tax]])</f>
        <v>0</v>
      </c>
    </row>
    <row r="565" spans="2:7" x14ac:dyDescent="0.25">
      <c r="B565" s="31"/>
      <c r="C565" s="52" t="str">
        <f>IF(ISNA(VLOOKUP(Tableau1[[#This Row],[MA No.]],'Liste AMM Biocontrôle'!$B$2:$F$50000,4,FALSE)),"Other",VLOOKUP(Tableau1[[#This Row],[MA No.]],'Liste AMM Biocontrôle'!$B$2:$F$50000,4,FALSE))</f>
        <v>Other</v>
      </c>
      <c r="E565" s="5"/>
      <c r="F565" s="53">
        <f>IF(Tableau1[[#This Row],[Nature (Biocontrol or other)]]="Biocontrol",Tableau1[[#This Row],[Pretax Turnover]]*Taux!$B$2,Tableau1[[#This Row],[Pretax Turnover]]*Taux!$B$1)</f>
        <v>0</v>
      </c>
      <c r="G565" s="53">
        <f>IF(Tableau1[[#This Row],[Amount of Tax]]&lt;100,0,Tableau1[[#This Row],[Amount of Tax]])</f>
        <v>0</v>
      </c>
    </row>
    <row r="566" spans="2:7" x14ac:dyDescent="0.25">
      <c r="B566" s="31"/>
      <c r="C566" s="52" t="str">
        <f>IF(ISNA(VLOOKUP(Tableau1[[#This Row],[MA No.]],'Liste AMM Biocontrôle'!$B$2:$F$50000,4,FALSE)),"Other",VLOOKUP(Tableau1[[#This Row],[MA No.]],'Liste AMM Biocontrôle'!$B$2:$F$50000,4,FALSE))</f>
        <v>Other</v>
      </c>
      <c r="E566" s="5"/>
      <c r="F566" s="53">
        <f>IF(Tableau1[[#This Row],[Nature (Biocontrol or other)]]="Biocontrol",Tableau1[[#This Row],[Pretax Turnover]]*Taux!$B$2,Tableau1[[#This Row],[Pretax Turnover]]*Taux!$B$1)</f>
        <v>0</v>
      </c>
      <c r="G566" s="53">
        <f>IF(Tableau1[[#This Row],[Amount of Tax]]&lt;100,0,Tableau1[[#This Row],[Amount of Tax]])</f>
        <v>0</v>
      </c>
    </row>
    <row r="567" spans="2:7" x14ac:dyDescent="0.25">
      <c r="B567" s="31"/>
      <c r="C567" s="52" t="str">
        <f>IF(ISNA(VLOOKUP(Tableau1[[#This Row],[MA No.]],'Liste AMM Biocontrôle'!$B$2:$F$50000,4,FALSE)),"Other",VLOOKUP(Tableau1[[#This Row],[MA No.]],'Liste AMM Biocontrôle'!$B$2:$F$50000,4,FALSE))</f>
        <v>Other</v>
      </c>
      <c r="E567" s="5"/>
      <c r="F567" s="53">
        <f>IF(Tableau1[[#This Row],[Nature (Biocontrol or other)]]="Biocontrol",Tableau1[[#This Row],[Pretax Turnover]]*Taux!$B$2,Tableau1[[#This Row],[Pretax Turnover]]*Taux!$B$1)</f>
        <v>0</v>
      </c>
      <c r="G567" s="53">
        <f>IF(Tableau1[[#This Row],[Amount of Tax]]&lt;100,0,Tableau1[[#This Row],[Amount of Tax]])</f>
        <v>0</v>
      </c>
    </row>
    <row r="568" spans="2:7" x14ac:dyDescent="0.25">
      <c r="B568" s="31"/>
      <c r="C568" s="52" t="str">
        <f>IF(ISNA(VLOOKUP(Tableau1[[#This Row],[MA No.]],'Liste AMM Biocontrôle'!$B$2:$F$50000,4,FALSE)),"Other",VLOOKUP(Tableau1[[#This Row],[MA No.]],'Liste AMM Biocontrôle'!$B$2:$F$50000,4,FALSE))</f>
        <v>Other</v>
      </c>
      <c r="E568" s="5"/>
      <c r="F568" s="53">
        <f>IF(Tableau1[[#This Row],[Nature (Biocontrol or other)]]="Biocontrol",Tableau1[[#This Row],[Pretax Turnover]]*Taux!$B$2,Tableau1[[#This Row],[Pretax Turnover]]*Taux!$B$1)</f>
        <v>0</v>
      </c>
      <c r="G568" s="53">
        <f>IF(Tableau1[[#This Row],[Amount of Tax]]&lt;100,0,Tableau1[[#This Row],[Amount of Tax]])</f>
        <v>0</v>
      </c>
    </row>
    <row r="569" spans="2:7" x14ac:dyDescent="0.25">
      <c r="B569" s="31"/>
      <c r="C569" s="52" t="str">
        <f>IF(ISNA(VLOOKUP(Tableau1[[#This Row],[MA No.]],'Liste AMM Biocontrôle'!$B$2:$F$50000,4,FALSE)),"Other",VLOOKUP(Tableau1[[#This Row],[MA No.]],'Liste AMM Biocontrôle'!$B$2:$F$50000,4,FALSE))</f>
        <v>Other</v>
      </c>
      <c r="E569" s="5"/>
      <c r="F569" s="53">
        <f>IF(Tableau1[[#This Row],[Nature (Biocontrol or other)]]="Biocontrol",Tableau1[[#This Row],[Pretax Turnover]]*Taux!$B$2,Tableau1[[#This Row],[Pretax Turnover]]*Taux!$B$1)</f>
        <v>0</v>
      </c>
      <c r="G569" s="53">
        <f>IF(Tableau1[[#This Row],[Amount of Tax]]&lt;100,0,Tableau1[[#This Row],[Amount of Tax]])</f>
        <v>0</v>
      </c>
    </row>
    <row r="570" spans="2:7" x14ac:dyDescent="0.25">
      <c r="B570" s="31"/>
      <c r="C570" s="52" t="str">
        <f>IF(ISNA(VLOOKUP(Tableau1[[#This Row],[MA No.]],'Liste AMM Biocontrôle'!$B$2:$F$50000,4,FALSE)),"Other",VLOOKUP(Tableau1[[#This Row],[MA No.]],'Liste AMM Biocontrôle'!$B$2:$F$50000,4,FALSE))</f>
        <v>Other</v>
      </c>
      <c r="E570" s="5"/>
      <c r="F570" s="53">
        <f>IF(Tableau1[[#This Row],[Nature (Biocontrol or other)]]="Biocontrol",Tableau1[[#This Row],[Pretax Turnover]]*Taux!$B$2,Tableau1[[#This Row],[Pretax Turnover]]*Taux!$B$1)</f>
        <v>0</v>
      </c>
      <c r="G570" s="53">
        <f>IF(Tableau1[[#This Row],[Amount of Tax]]&lt;100,0,Tableau1[[#This Row],[Amount of Tax]])</f>
        <v>0</v>
      </c>
    </row>
    <row r="571" spans="2:7" x14ac:dyDescent="0.25">
      <c r="B571" s="31"/>
      <c r="C571" s="52" t="str">
        <f>IF(ISNA(VLOOKUP(Tableau1[[#This Row],[MA No.]],'Liste AMM Biocontrôle'!$B$2:$F$50000,4,FALSE)),"Other",VLOOKUP(Tableau1[[#This Row],[MA No.]],'Liste AMM Biocontrôle'!$B$2:$F$50000,4,FALSE))</f>
        <v>Other</v>
      </c>
      <c r="E571" s="5"/>
      <c r="F571" s="53">
        <f>IF(Tableau1[[#This Row],[Nature (Biocontrol or other)]]="Biocontrol",Tableau1[[#This Row],[Pretax Turnover]]*Taux!$B$2,Tableau1[[#This Row],[Pretax Turnover]]*Taux!$B$1)</f>
        <v>0</v>
      </c>
      <c r="G571" s="53">
        <f>IF(Tableau1[[#This Row],[Amount of Tax]]&lt;100,0,Tableau1[[#This Row],[Amount of Tax]])</f>
        <v>0</v>
      </c>
    </row>
    <row r="572" spans="2:7" x14ac:dyDescent="0.25">
      <c r="B572" s="31"/>
      <c r="C572" s="52" t="str">
        <f>IF(ISNA(VLOOKUP(Tableau1[[#This Row],[MA No.]],'Liste AMM Biocontrôle'!$B$2:$F$50000,4,FALSE)),"Other",VLOOKUP(Tableau1[[#This Row],[MA No.]],'Liste AMM Biocontrôle'!$B$2:$F$50000,4,FALSE))</f>
        <v>Other</v>
      </c>
      <c r="E572" s="5"/>
      <c r="F572" s="53">
        <f>IF(Tableau1[[#This Row],[Nature (Biocontrol or other)]]="Biocontrol",Tableau1[[#This Row],[Pretax Turnover]]*Taux!$B$2,Tableau1[[#This Row],[Pretax Turnover]]*Taux!$B$1)</f>
        <v>0</v>
      </c>
      <c r="G572" s="53">
        <f>IF(Tableau1[[#This Row],[Amount of Tax]]&lt;100,0,Tableau1[[#This Row],[Amount of Tax]])</f>
        <v>0</v>
      </c>
    </row>
    <row r="573" spans="2:7" x14ac:dyDescent="0.25">
      <c r="B573" s="31"/>
      <c r="C573" s="52" t="str">
        <f>IF(ISNA(VLOOKUP(Tableau1[[#This Row],[MA No.]],'Liste AMM Biocontrôle'!$B$2:$F$50000,4,FALSE)),"Other",VLOOKUP(Tableau1[[#This Row],[MA No.]],'Liste AMM Biocontrôle'!$B$2:$F$50000,4,FALSE))</f>
        <v>Other</v>
      </c>
      <c r="E573" s="5"/>
      <c r="F573" s="53">
        <f>IF(Tableau1[[#This Row],[Nature (Biocontrol or other)]]="Biocontrol",Tableau1[[#This Row],[Pretax Turnover]]*Taux!$B$2,Tableau1[[#This Row],[Pretax Turnover]]*Taux!$B$1)</f>
        <v>0</v>
      </c>
      <c r="G573" s="53">
        <f>IF(Tableau1[[#This Row],[Amount of Tax]]&lt;100,0,Tableau1[[#This Row],[Amount of Tax]])</f>
        <v>0</v>
      </c>
    </row>
    <row r="574" spans="2:7" x14ac:dyDescent="0.25">
      <c r="B574" s="31"/>
      <c r="C574" s="52" t="str">
        <f>IF(ISNA(VLOOKUP(Tableau1[[#This Row],[MA No.]],'Liste AMM Biocontrôle'!$B$2:$F$50000,4,FALSE)),"Other",VLOOKUP(Tableau1[[#This Row],[MA No.]],'Liste AMM Biocontrôle'!$B$2:$F$50000,4,FALSE))</f>
        <v>Other</v>
      </c>
      <c r="E574" s="5"/>
      <c r="F574" s="53">
        <f>IF(Tableau1[[#This Row],[Nature (Biocontrol or other)]]="Biocontrol",Tableau1[[#This Row],[Pretax Turnover]]*Taux!$B$2,Tableau1[[#This Row],[Pretax Turnover]]*Taux!$B$1)</f>
        <v>0</v>
      </c>
      <c r="G574" s="53">
        <f>IF(Tableau1[[#This Row],[Amount of Tax]]&lt;100,0,Tableau1[[#This Row],[Amount of Tax]])</f>
        <v>0</v>
      </c>
    </row>
    <row r="575" spans="2:7" x14ac:dyDescent="0.25">
      <c r="B575" s="31"/>
      <c r="C575" s="52" t="str">
        <f>IF(ISNA(VLOOKUP(Tableau1[[#This Row],[MA No.]],'Liste AMM Biocontrôle'!$B$2:$F$50000,4,FALSE)),"Other",VLOOKUP(Tableau1[[#This Row],[MA No.]],'Liste AMM Biocontrôle'!$B$2:$F$50000,4,FALSE))</f>
        <v>Other</v>
      </c>
      <c r="E575" s="5"/>
      <c r="F575" s="53">
        <f>IF(Tableau1[[#This Row],[Nature (Biocontrol or other)]]="Biocontrol",Tableau1[[#This Row],[Pretax Turnover]]*Taux!$B$2,Tableau1[[#This Row],[Pretax Turnover]]*Taux!$B$1)</f>
        <v>0</v>
      </c>
      <c r="G575" s="53">
        <f>IF(Tableau1[[#This Row],[Amount of Tax]]&lt;100,0,Tableau1[[#This Row],[Amount of Tax]])</f>
        <v>0</v>
      </c>
    </row>
    <row r="576" spans="2:7" x14ac:dyDescent="0.25">
      <c r="B576" s="31"/>
      <c r="C576" s="52" t="str">
        <f>IF(ISNA(VLOOKUP(Tableau1[[#This Row],[MA No.]],'Liste AMM Biocontrôle'!$B$2:$F$50000,4,FALSE)),"Other",VLOOKUP(Tableau1[[#This Row],[MA No.]],'Liste AMM Biocontrôle'!$B$2:$F$50000,4,FALSE))</f>
        <v>Other</v>
      </c>
      <c r="E576" s="5"/>
      <c r="F576" s="53">
        <f>IF(Tableau1[[#This Row],[Nature (Biocontrol or other)]]="Biocontrol",Tableau1[[#This Row],[Pretax Turnover]]*Taux!$B$2,Tableau1[[#This Row],[Pretax Turnover]]*Taux!$B$1)</f>
        <v>0</v>
      </c>
      <c r="G576" s="53">
        <f>IF(Tableau1[[#This Row],[Amount of Tax]]&lt;100,0,Tableau1[[#This Row],[Amount of Tax]])</f>
        <v>0</v>
      </c>
    </row>
    <row r="577" spans="2:7" x14ac:dyDescent="0.25">
      <c r="B577" s="31"/>
      <c r="C577" s="52" t="str">
        <f>IF(ISNA(VLOOKUP(Tableau1[[#This Row],[MA No.]],'Liste AMM Biocontrôle'!$B$2:$F$50000,4,FALSE)),"Other",VLOOKUP(Tableau1[[#This Row],[MA No.]],'Liste AMM Biocontrôle'!$B$2:$F$50000,4,FALSE))</f>
        <v>Other</v>
      </c>
      <c r="E577" s="5"/>
      <c r="F577" s="53">
        <f>IF(Tableau1[[#This Row],[Nature (Biocontrol or other)]]="Biocontrol",Tableau1[[#This Row],[Pretax Turnover]]*Taux!$B$2,Tableau1[[#This Row],[Pretax Turnover]]*Taux!$B$1)</f>
        <v>0</v>
      </c>
      <c r="G577" s="53">
        <f>IF(Tableau1[[#This Row],[Amount of Tax]]&lt;100,0,Tableau1[[#This Row],[Amount of Tax]])</f>
        <v>0</v>
      </c>
    </row>
    <row r="578" spans="2:7" x14ac:dyDescent="0.25">
      <c r="B578" s="31"/>
      <c r="C578" s="52" t="str">
        <f>IF(ISNA(VLOOKUP(Tableau1[[#This Row],[MA No.]],'Liste AMM Biocontrôle'!$B$2:$F$50000,4,FALSE)),"Other",VLOOKUP(Tableau1[[#This Row],[MA No.]],'Liste AMM Biocontrôle'!$B$2:$F$50000,4,FALSE))</f>
        <v>Other</v>
      </c>
      <c r="E578" s="5"/>
      <c r="F578" s="53">
        <f>IF(Tableau1[[#This Row],[Nature (Biocontrol or other)]]="Biocontrol",Tableau1[[#This Row],[Pretax Turnover]]*Taux!$B$2,Tableau1[[#This Row],[Pretax Turnover]]*Taux!$B$1)</f>
        <v>0</v>
      </c>
      <c r="G578" s="53">
        <f>IF(Tableau1[[#This Row],[Amount of Tax]]&lt;100,0,Tableau1[[#This Row],[Amount of Tax]])</f>
        <v>0</v>
      </c>
    </row>
    <row r="579" spans="2:7" x14ac:dyDescent="0.25">
      <c r="B579" s="31"/>
      <c r="C579" s="52" t="str">
        <f>IF(ISNA(VLOOKUP(Tableau1[[#This Row],[MA No.]],'Liste AMM Biocontrôle'!$B$2:$F$50000,4,FALSE)),"Other",VLOOKUP(Tableau1[[#This Row],[MA No.]],'Liste AMM Biocontrôle'!$B$2:$F$50000,4,FALSE))</f>
        <v>Other</v>
      </c>
      <c r="E579" s="5"/>
      <c r="F579" s="53">
        <f>IF(Tableau1[[#This Row],[Nature (Biocontrol or other)]]="Biocontrol",Tableau1[[#This Row],[Pretax Turnover]]*Taux!$B$2,Tableau1[[#This Row],[Pretax Turnover]]*Taux!$B$1)</f>
        <v>0</v>
      </c>
      <c r="G579" s="53">
        <f>IF(Tableau1[[#This Row],[Amount of Tax]]&lt;100,0,Tableau1[[#This Row],[Amount of Tax]])</f>
        <v>0</v>
      </c>
    </row>
    <row r="580" spans="2:7" x14ac:dyDescent="0.25">
      <c r="B580" s="31"/>
      <c r="C580" s="52" t="str">
        <f>IF(ISNA(VLOOKUP(Tableau1[[#This Row],[MA No.]],'Liste AMM Biocontrôle'!$B$2:$F$50000,4,FALSE)),"Other",VLOOKUP(Tableau1[[#This Row],[MA No.]],'Liste AMM Biocontrôle'!$B$2:$F$50000,4,FALSE))</f>
        <v>Other</v>
      </c>
      <c r="E580" s="5"/>
      <c r="F580" s="53">
        <f>IF(Tableau1[[#This Row],[Nature (Biocontrol or other)]]="Biocontrol",Tableau1[[#This Row],[Pretax Turnover]]*Taux!$B$2,Tableau1[[#This Row],[Pretax Turnover]]*Taux!$B$1)</f>
        <v>0</v>
      </c>
      <c r="G580" s="53">
        <f>IF(Tableau1[[#This Row],[Amount of Tax]]&lt;100,0,Tableau1[[#This Row],[Amount of Tax]])</f>
        <v>0</v>
      </c>
    </row>
    <row r="581" spans="2:7" x14ac:dyDescent="0.25">
      <c r="B581" s="31"/>
      <c r="C581" s="52" t="str">
        <f>IF(ISNA(VLOOKUP(Tableau1[[#This Row],[MA No.]],'Liste AMM Biocontrôle'!$B$2:$F$50000,4,FALSE)),"Other",VLOOKUP(Tableau1[[#This Row],[MA No.]],'Liste AMM Biocontrôle'!$B$2:$F$50000,4,FALSE))</f>
        <v>Other</v>
      </c>
      <c r="E581" s="5"/>
      <c r="F581" s="53">
        <f>IF(Tableau1[[#This Row],[Nature (Biocontrol or other)]]="Biocontrol",Tableau1[[#This Row],[Pretax Turnover]]*Taux!$B$2,Tableau1[[#This Row],[Pretax Turnover]]*Taux!$B$1)</f>
        <v>0</v>
      </c>
      <c r="G581" s="53">
        <f>IF(Tableau1[[#This Row],[Amount of Tax]]&lt;100,0,Tableau1[[#This Row],[Amount of Tax]])</f>
        <v>0</v>
      </c>
    </row>
    <row r="582" spans="2:7" x14ac:dyDescent="0.25">
      <c r="B582" s="31"/>
      <c r="C582" s="52" t="str">
        <f>IF(ISNA(VLOOKUP(Tableau1[[#This Row],[MA No.]],'Liste AMM Biocontrôle'!$B$2:$F$50000,4,FALSE)),"Other",VLOOKUP(Tableau1[[#This Row],[MA No.]],'Liste AMM Biocontrôle'!$B$2:$F$50000,4,FALSE))</f>
        <v>Other</v>
      </c>
      <c r="E582" s="5"/>
      <c r="F582" s="53">
        <f>IF(Tableau1[[#This Row],[Nature (Biocontrol or other)]]="Biocontrol",Tableau1[[#This Row],[Pretax Turnover]]*Taux!$B$2,Tableau1[[#This Row],[Pretax Turnover]]*Taux!$B$1)</f>
        <v>0</v>
      </c>
      <c r="G582" s="53">
        <f>IF(Tableau1[[#This Row],[Amount of Tax]]&lt;100,0,Tableau1[[#This Row],[Amount of Tax]])</f>
        <v>0</v>
      </c>
    </row>
    <row r="583" spans="2:7" x14ac:dyDescent="0.25">
      <c r="B583" s="31"/>
      <c r="C583" s="52" t="str">
        <f>IF(ISNA(VLOOKUP(Tableau1[[#This Row],[MA No.]],'Liste AMM Biocontrôle'!$B$2:$F$50000,4,FALSE)),"Other",VLOOKUP(Tableau1[[#This Row],[MA No.]],'Liste AMM Biocontrôle'!$B$2:$F$50000,4,FALSE))</f>
        <v>Other</v>
      </c>
      <c r="E583" s="5"/>
      <c r="F583" s="53">
        <f>IF(Tableau1[[#This Row],[Nature (Biocontrol or other)]]="Biocontrol",Tableau1[[#This Row],[Pretax Turnover]]*Taux!$B$2,Tableau1[[#This Row],[Pretax Turnover]]*Taux!$B$1)</f>
        <v>0</v>
      </c>
      <c r="G583" s="53">
        <f>IF(Tableau1[[#This Row],[Amount of Tax]]&lt;100,0,Tableau1[[#This Row],[Amount of Tax]])</f>
        <v>0</v>
      </c>
    </row>
    <row r="584" spans="2:7" x14ac:dyDescent="0.25">
      <c r="B584" s="31"/>
      <c r="C584" s="52" t="str">
        <f>IF(ISNA(VLOOKUP(Tableau1[[#This Row],[MA No.]],'Liste AMM Biocontrôle'!$B$2:$F$50000,4,FALSE)),"Other",VLOOKUP(Tableau1[[#This Row],[MA No.]],'Liste AMM Biocontrôle'!$B$2:$F$50000,4,FALSE))</f>
        <v>Other</v>
      </c>
      <c r="E584" s="5"/>
      <c r="F584" s="53">
        <f>IF(Tableau1[[#This Row],[Nature (Biocontrol or other)]]="Biocontrol",Tableau1[[#This Row],[Pretax Turnover]]*Taux!$B$2,Tableau1[[#This Row],[Pretax Turnover]]*Taux!$B$1)</f>
        <v>0</v>
      </c>
      <c r="G584" s="53">
        <f>IF(Tableau1[[#This Row],[Amount of Tax]]&lt;100,0,Tableau1[[#This Row],[Amount of Tax]])</f>
        <v>0</v>
      </c>
    </row>
    <row r="585" spans="2:7" x14ac:dyDescent="0.25">
      <c r="B585" s="31"/>
      <c r="C585" s="52" t="str">
        <f>IF(ISNA(VLOOKUP(Tableau1[[#This Row],[MA No.]],'Liste AMM Biocontrôle'!$B$2:$F$50000,4,FALSE)),"Other",VLOOKUP(Tableau1[[#This Row],[MA No.]],'Liste AMM Biocontrôle'!$B$2:$F$50000,4,FALSE))</f>
        <v>Other</v>
      </c>
      <c r="E585" s="5"/>
      <c r="F585" s="53">
        <f>IF(Tableau1[[#This Row],[Nature (Biocontrol or other)]]="Biocontrol",Tableau1[[#This Row],[Pretax Turnover]]*Taux!$B$2,Tableau1[[#This Row],[Pretax Turnover]]*Taux!$B$1)</f>
        <v>0</v>
      </c>
      <c r="G585" s="53">
        <f>IF(Tableau1[[#This Row],[Amount of Tax]]&lt;100,0,Tableau1[[#This Row],[Amount of Tax]])</f>
        <v>0</v>
      </c>
    </row>
    <row r="586" spans="2:7" x14ac:dyDescent="0.25">
      <c r="B586" s="31"/>
      <c r="C586" s="52" t="str">
        <f>IF(ISNA(VLOOKUP(Tableau1[[#This Row],[MA No.]],'Liste AMM Biocontrôle'!$B$2:$F$50000,4,FALSE)),"Other",VLOOKUP(Tableau1[[#This Row],[MA No.]],'Liste AMM Biocontrôle'!$B$2:$F$50000,4,FALSE))</f>
        <v>Other</v>
      </c>
      <c r="E586" s="5"/>
      <c r="F586" s="53">
        <f>IF(Tableau1[[#This Row],[Nature (Biocontrol or other)]]="Biocontrol",Tableau1[[#This Row],[Pretax Turnover]]*Taux!$B$2,Tableau1[[#This Row],[Pretax Turnover]]*Taux!$B$1)</f>
        <v>0</v>
      </c>
      <c r="G586" s="53">
        <f>IF(Tableau1[[#This Row],[Amount of Tax]]&lt;100,0,Tableau1[[#This Row],[Amount of Tax]])</f>
        <v>0</v>
      </c>
    </row>
    <row r="587" spans="2:7" x14ac:dyDescent="0.25">
      <c r="B587" s="31"/>
      <c r="C587" s="52" t="str">
        <f>IF(ISNA(VLOOKUP(Tableau1[[#This Row],[MA No.]],'Liste AMM Biocontrôle'!$B$2:$F$50000,4,FALSE)),"Other",VLOOKUP(Tableau1[[#This Row],[MA No.]],'Liste AMM Biocontrôle'!$B$2:$F$50000,4,FALSE))</f>
        <v>Other</v>
      </c>
      <c r="E587" s="5"/>
      <c r="F587" s="53">
        <f>IF(Tableau1[[#This Row],[Nature (Biocontrol or other)]]="Biocontrol",Tableau1[[#This Row],[Pretax Turnover]]*Taux!$B$2,Tableau1[[#This Row],[Pretax Turnover]]*Taux!$B$1)</f>
        <v>0</v>
      </c>
      <c r="G587" s="53">
        <f>IF(Tableau1[[#This Row],[Amount of Tax]]&lt;100,0,Tableau1[[#This Row],[Amount of Tax]])</f>
        <v>0</v>
      </c>
    </row>
    <row r="588" spans="2:7" x14ac:dyDescent="0.25">
      <c r="B588" s="31"/>
      <c r="C588" s="52" t="str">
        <f>IF(ISNA(VLOOKUP(Tableau1[[#This Row],[MA No.]],'Liste AMM Biocontrôle'!$B$2:$F$50000,4,FALSE)),"Other",VLOOKUP(Tableau1[[#This Row],[MA No.]],'Liste AMM Biocontrôle'!$B$2:$F$50000,4,FALSE))</f>
        <v>Other</v>
      </c>
      <c r="E588" s="5"/>
      <c r="F588" s="53">
        <f>IF(Tableau1[[#This Row],[Nature (Biocontrol or other)]]="Biocontrol",Tableau1[[#This Row],[Pretax Turnover]]*Taux!$B$2,Tableau1[[#This Row],[Pretax Turnover]]*Taux!$B$1)</f>
        <v>0</v>
      </c>
      <c r="G588" s="53">
        <f>IF(Tableau1[[#This Row],[Amount of Tax]]&lt;100,0,Tableau1[[#This Row],[Amount of Tax]])</f>
        <v>0</v>
      </c>
    </row>
    <row r="589" spans="2:7" x14ac:dyDescent="0.25">
      <c r="B589" s="31"/>
      <c r="C589" s="52" t="str">
        <f>IF(ISNA(VLOOKUP(Tableau1[[#This Row],[MA No.]],'Liste AMM Biocontrôle'!$B$2:$F$50000,4,FALSE)),"Other",VLOOKUP(Tableau1[[#This Row],[MA No.]],'Liste AMM Biocontrôle'!$B$2:$F$50000,4,FALSE))</f>
        <v>Other</v>
      </c>
      <c r="E589" s="5"/>
      <c r="F589" s="53">
        <f>IF(Tableau1[[#This Row],[Nature (Biocontrol or other)]]="Biocontrol",Tableau1[[#This Row],[Pretax Turnover]]*Taux!$B$2,Tableau1[[#This Row],[Pretax Turnover]]*Taux!$B$1)</f>
        <v>0</v>
      </c>
      <c r="G589" s="53">
        <f>IF(Tableau1[[#This Row],[Amount of Tax]]&lt;100,0,Tableau1[[#This Row],[Amount of Tax]])</f>
        <v>0</v>
      </c>
    </row>
    <row r="590" spans="2:7" x14ac:dyDescent="0.25">
      <c r="B590" s="31"/>
      <c r="C590" s="52" t="str">
        <f>IF(ISNA(VLOOKUP(Tableau1[[#This Row],[MA No.]],'Liste AMM Biocontrôle'!$B$2:$F$50000,4,FALSE)),"Other",VLOOKUP(Tableau1[[#This Row],[MA No.]],'Liste AMM Biocontrôle'!$B$2:$F$50000,4,FALSE))</f>
        <v>Other</v>
      </c>
      <c r="E590" s="5"/>
      <c r="F590" s="53">
        <f>IF(Tableau1[[#This Row],[Nature (Biocontrol or other)]]="Biocontrol",Tableau1[[#This Row],[Pretax Turnover]]*Taux!$B$2,Tableau1[[#This Row],[Pretax Turnover]]*Taux!$B$1)</f>
        <v>0</v>
      </c>
      <c r="G590" s="53">
        <f>IF(Tableau1[[#This Row],[Amount of Tax]]&lt;100,0,Tableau1[[#This Row],[Amount of Tax]])</f>
        <v>0</v>
      </c>
    </row>
    <row r="591" spans="2:7" x14ac:dyDescent="0.25">
      <c r="B591" s="31"/>
      <c r="C591" s="52" t="str">
        <f>IF(ISNA(VLOOKUP(Tableau1[[#This Row],[MA No.]],'Liste AMM Biocontrôle'!$B$2:$F$50000,4,FALSE)),"Other",VLOOKUP(Tableau1[[#This Row],[MA No.]],'Liste AMM Biocontrôle'!$B$2:$F$50000,4,FALSE))</f>
        <v>Other</v>
      </c>
      <c r="E591" s="5"/>
      <c r="F591" s="53">
        <f>IF(Tableau1[[#This Row],[Nature (Biocontrol or other)]]="Biocontrol",Tableau1[[#This Row],[Pretax Turnover]]*Taux!$B$2,Tableau1[[#This Row],[Pretax Turnover]]*Taux!$B$1)</f>
        <v>0</v>
      </c>
      <c r="G591" s="53">
        <f>IF(Tableau1[[#This Row],[Amount of Tax]]&lt;100,0,Tableau1[[#This Row],[Amount of Tax]])</f>
        <v>0</v>
      </c>
    </row>
    <row r="592" spans="2:7" x14ac:dyDescent="0.25">
      <c r="B592" s="31"/>
      <c r="C592" s="52" t="str">
        <f>IF(ISNA(VLOOKUP(Tableau1[[#This Row],[MA No.]],'Liste AMM Biocontrôle'!$B$2:$F$50000,4,FALSE)),"Other",VLOOKUP(Tableau1[[#This Row],[MA No.]],'Liste AMM Biocontrôle'!$B$2:$F$50000,4,FALSE))</f>
        <v>Other</v>
      </c>
      <c r="E592" s="5"/>
      <c r="F592" s="53">
        <f>IF(Tableau1[[#This Row],[Nature (Biocontrol or other)]]="Biocontrol",Tableau1[[#This Row],[Pretax Turnover]]*Taux!$B$2,Tableau1[[#This Row],[Pretax Turnover]]*Taux!$B$1)</f>
        <v>0</v>
      </c>
      <c r="G592" s="53">
        <f>IF(Tableau1[[#This Row],[Amount of Tax]]&lt;100,0,Tableau1[[#This Row],[Amount of Tax]])</f>
        <v>0</v>
      </c>
    </row>
    <row r="593" spans="2:7" x14ac:dyDescent="0.25">
      <c r="B593" s="31"/>
      <c r="C593" s="52" t="str">
        <f>IF(ISNA(VLOOKUP(Tableau1[[#This Row],[MA No.]],'Liste AMM Biocontrôle'!$B$2:$F$50000,4,FALSE)),"Other",VLOOKUP(Tableau1[[#This Row],[MA No.]],'Liste AMM Biocontrôle'!$B$2:$F$50000,4,FALSE))</f>
        <v>Other</v>
      </c>
      <c r="E593" s="5"/>
      <c r="F593" s="53">
        <f>IF(Tableau1[[#This Row],[Nature (Biocontrol or other)]]="Biocontrol",Tableau1[[#This Row],[Pretax Turnover]]*Taux!$B$2,Tableau1[[#This Row],[Pretax Turnover]]*Taux!$B$1)</f>
        <v>0</v>
      </c>
      <c r="G593" s="53">
        <f>IF(Tableau1[[#This Row],[Amount of Tax]]&lt;100,0,Tableau1[[#This Row],[Amount of Tax]])</f>
        <v>0</v>
      </c>
    </row>
    <row r="594" spans="2:7" x14ac:dyDescent="0.25">
      <c r="B594" s="31"/>
      <c r="C594" s="52" t="str">
        <f>IF(ISNA(VLOOKUP(Tableau1[[#This Row],[MA No.]],'Liste AMM Biocontrôle'!$B$2:$F$50000,4,FALSE)),"Other",VLOOKUP(Tableau1[[#This Row],[MA No.]],'Liste AMM Biocontrôle'!$B$2:$F$50000,4,FALSE))</f>
        <v>Other</v>
      </c>
      <c r="E594" s="5"/>
      <c r="F594" s="53">
        <f>IF(Tableau1[[#This Row],[Nature (Biocontrol or other)]]="Biocontrol",Tableau1[[#This Row],[Pretax Turnover]]*Taux!$B$2,Tableau1[[#This Row],[Pretax Turnover]]*Taux!$B$1)</f>
        <v>0</v>
      </c>
      <c r="G594" s="53">
        <f>IF(Tableau1[[#This Row],[Amount of Tax]]&lt;100,0,Tableau1[[#This Row],[Amount of Tax]])</f>
        <v>0</v>
      </c>
    </row>
    <row r="595" spans="2:7" x14ac:dyDescent="0.25">
      <c r="B595" s="31"/>
      <c r="C595" s="52" t="str">
        <f>IF(ISNA(VLOOKUP(Tableau1[[#This Row],[MA No.]],'Liste AMM Biocontrôle'!$B$2:$F$50000,4,FALSE)),"Other",VLOOKUP(Tableau1[[#This Row],[MA No.]],'Liste AMM Biocontrôle'!$B$2:$F$50000,4,FALSE))</f>
        <v>Other</v>
      </c>
      <c r="E595" s="5"/>
      <c r="F595" s="53">
        <f>IF(Tableau1[[#This Row],[Nature (Biocontrol or other)]]="Biocontrol",Tableau1[[#This Row],[Pretax Turnover]]*Taux!$B$2,Tableau1[[#This Row],[Pretax Turnover]]*Taux!$B$1)</f>
        <v>0</v>
      </c>
      <c r="G595" s="53">
        <f>IF(Tableau1[[#This Row],[Amount of Tax]]&lt;100,0,Tableau1[[#This Row],[Amount of Tax]])</f>
        <v>0</v>
      </c>
    </row>
    <row r="596" spans="2:7" x14ac:dyDescent="0.25">
      <c r="B596" s="31"/>
      <c r="C596" s="52" t="str">
        <f>IF(ISNA(VLOOKUP(Tableau1[[#This Row],[MA No.]],'Liste AMM Biocontrôle'!$B$2:$F$50000,4,FALSE)),"Other",VLOOKUP(Tableau1[[#This Row],[MA No.]],'Liste AMM Biocontrôle'!$B$2:$F$50000,4,FALSE))</f>
        <v>Other</v>
      </c>
      <c r="E596" s="5"/>
      <c r="F596" s="53">
        <f>IF(Tableau1[[#This Row],[Nature (Biocontrol or other)]]="Biocontrol",Tableau1[[#This Row],[Pretax Turnover]]*Taux!$B$2,Tableau1[[#This Row],[Pretax Turnover]]*Taux!$B$1)</f>
        <v>0</v>
      </c>
      <c r="G596" s="53">
        <f>IF(Tableau1[[#This Row],[Amount of Tax]]&lt;100,0,Tableau1[[#This Row],[Amount of Tax]])</f>
        <v>0</v>
      </c>
    </row>
    <row r="597" spans="2:7" x14ac:dyDescent="0.25">
      <c r="B597" s="31"/>
      <c r="C597" s="52" t="str">
        <f>IF(ISNA(VLOOKUP(Tableau1[[#This Row],[MA No.]],'Liste AMM Biocontrôle'!$B$2:$F$50000,4,FALSE)),"Other",VLOOKUP(Tableau1[[#This Row],[MA No.]],'Liste AMM Biocontrôle'!$B$2:$F$50000,4,FALSE))</f>
        <v>Other</v>
      </c>
      <c r="E597" s="5"/>
      <c r="F597" s="53">
        <f>IF(Tableau1[[#This Row],[Nature (Biocontrol or other)]]="Biocontrol",Tableau1[[#This Row],[Pretax Turnover]]*Taux!$B$2,Tableau1[[#This Row],[Pretax Turnover]]*Taux!$B$1)</f>
        <v>0</v>
      </c>
      <c r="G597" s="53">
        <f>IF(Tableau1[[#This Row],[Amount of Tax]]&lt;100,0,Tableau1[[#This Row],[Amount of Tax]])</f>
        <v>0</v>
      </c>
    </row>
    <row r="598" spans="2:7" x14ac:dyDescent="0.25">
      <c r="B598" s="31"/>
      <c r="C598" s="52" t="str">
        <f>IF(ISNA(VLOOKUP(Tableau1[[#This Row],[MA No.]],'Liste AMM Biocontrôle'!$B$2:$F$50000,4,FALSE)),"Other",VLOOKUP(Tableau1[[#This Row],[MA No.]],'Liste AMM Biocontrôle'!$B$2:$F$50000,4,FALSE))</f>
        <v>Other</v>
      </c>
      <c r="E598" s="5"/>
      <c r="F598" s="53">
        <f>IF(Tableau1[[#This Row],[Nature (Biocontrol or other)]]="Biocontrol",Tableau1[[#This Row],[Pretax Turnover]]*Taux!$B$2,Tableau1[[#This Row],[Pretax Turnover]]*Taux!$B$1)</f>
        <v>0</v>
      </c>
      <c r="G598" s="53">
        <f>IF(Tableau1[[#This Row],[Amount of Tax]]&lt;100,0,Tableau1[[#This Row],[Amount of Tax]])</f>
        <v>0</v>
      </c>
    </row>
    <row r="599" spans="2:7" x14ac:dyDescent="0.25">
      <c r="B599" s="31"/>
      <c r="C599" s="52" t="str">
        <f>IF(ISNA(VLOOKUP(Tableau1[[#This Row],[MA No.]],'Liste AMM Biocontrôle'!$B$2:$F$50000,4,FALSE)),"Other",VLOOKUP(Tableau1[[#This Row],[MA No.]],'Liste AMM Biocontrôle'!$B$2:$F$50000,4,FALSE))</f>
        <v>Other</v>
      </c>
      <c r="E599" s="5"/>
      <c r="F599" s="53">
        <f>IF(Tableau1[[#This Row],[Nature (Biocontrol or other)]]="Biocontrol",Tableau1[[#This Row],[Pretax Turnover]]*Taux!$B$2,Tableau1[[#This Row],[Pretax Turnover]]*Taux!$B$1)</f>
        <v>0</v>
      </c>
      <c r="G599" s="53">
        <f>IF(Tableau1[[#This Row],[Amount of Tax]]&lt;100,0,Tableau1[[#This Row],[Amount of Tax]])</f>
        <v>0</v>
      </c>
    </row>
    <row r="600" spans="2:7" x14ac:dyDescent="0.25">
      <c r="B600" s="31"/>
      <c r="C600" s="52" t="str">
        <f>IF(ISNA(VLOOKUP(Tableau1[[#This Row],[MA No.]],'Liste AMM Biocontrôle'!$B$2:$F$50000,4,FALSE)),"Other",VLOOKUP(Tableau1[[#This Row],[MA No.]],'Liste AMM Biocontrôle'!$B$2:$F$50000,4,FALSE))</f>
        <v>Other</v>
      </c>
      <c r="E600" s="5"/>
      <c r="F600" s="53">
        <f>IF(Tableau1[[#This Row],[Nature (Biocontrol or other)]]="Biocontrol",Tableau1[[#This Row],[Pretax Turnover]]*Taux!$B$2,Tableau1[[#This Row],[Pretax Turnover]]*Taux!$B$1)</f>
        <v>0</v>
      </c>
      <c r="G600" s="53">
        <f>IF(Tableau1[[#This Row],[Amount of Tax]]&lt;100,0,Tableau1[[#This Row],[Amount of Tax]])</f>
        <v>0</v>
      </c>
    </row>
    <row r="601" spans="2:7" x14ac:dyDescent="0.25">
      <c r="B601" s="31"/>
      <c r="C601" s="52" t="str">
        <f>IF(ISNA(VLOOKUP(Tableau1[[#This Row],[MA No.]],'Liste AMM Biocontrôle'!$B$2:$F$50000,4,FALSE)),"Other",VLOOKUP(Tableau1[[#This Row],[MA No.]],'Liste AMM Biocontrôle'!$B$2:$F$50000,4,FALSE))</f>
        <v>Other</v>
      </c>
      <c r="E601" s="5"/>
      <c r="F601" s="53">
        <f>IF(Tableau1[[#This Row],[Nature (Biocontrol or other)]]="Biocontrol",Tableau1[[#This Row],[Pretax Turnover]]*Taux!$B$2,Tableau1[[#This Row],[Pretax Turnover]]*Taux!$B$1)</f>
        <v>0</v>
      </c>
      <c r="G601" s="53">
        <f>IF(Tableau1[[#This Row],[Amount of Tax]]&lt;100,0,Tableau1[[#This Row],[Amount of Tax]])</f>
        <v>0</v>
      </c>
    </row>
    <row r="602" spans="2:7" x14ac:dyDescent="0.25">
      <c r="B602" s="31"/>
      <c r="C602" s="52" t="str">
        <f>IF(ISNA(VLOOKUP(Tableau1[[#This Row],[MA No.]],'Liste AMM Biocontrôle'!$B$2:$F$50000,4,FALSE)),"Other",VLOOKUP(Tableau1[[#This Row],[MA No.]],'Liste AMM Biocontrôle'!$B$2:$F$50000,4,FALSE))</f>
        <v>Other</v>
      </c>
      <c r="E602" s="5"/>
      <c r="F602" s="53">
        <f>IF(Tableau1[[#This Row],[Nature (Biocontrol or other)]]="Biocontrol",Tableau1[[#This Row],[Pretax Turnover]]*Taux!$B$2,Tableau1[[#This Row],[Pretax Turnover]]*Taux!$B$1)</f>
        <v>0</v>
      </c>
      <c r="G602" s="53">
        <f>IF(Tableau1[[#This Row],[Amount of Tax]]&lt;100,0,Tableau1[[#This Row],[Amount of Tax]])</f>
        <v>0</v>
      </c>
    </row>
    <row r="603" spans="2:7" x14ac:dyDescent="0.25">
      <c r="B603" s="31"/>
      <c r="C603" s="52" t="str">
        <f>IF(ISNA(VLOOKUP(Tableau1[[#This Row],[MA No.]],'Liste AMM Biocontrôle'!$B$2:$F$50000,4,FALSE)),"Other",VLOOKUP(Tableau1[[#This Row],[MA No.]],'Liste AMM Biocontrôle'!$B$2:$F$50000,4,FALSE))</f>
        <v>Other</v>
      </c>
      <c r="E603" s="5"/>
      <c r="F603" s="53">
        <f>IF(Tableau1[[#This Row],[Nature (Biocontrol or other)]]="Biocontrol",Tableau1[[#This Row],[Pretax Turnover]]*Taux!$B$2,Tableau1[[#This Row],[Pretax Turnover]]*Taux!$B$1)</f>
        <v>0</v>
      </c>
      <c r="G603" s="53">
        <f>IF(Tableau1[[#This Row],[Amount of Tax]]&lt;100,0,Tableau1[[#This Row],[Amount of Tax]])</f>
        <v>0</v>
      </c>
    </row>
    <row r="604" spans="2:7" x14ac:dyDescent="0.25">
      <c r="B604" s="31"/>
      <c r="C604" s="52" t="str">
        <f>IF(ISNA(VLOOKUP(Tableau1[[#This Row],[MA No.]],'Liste AMM Biocontrôle'!$B$2:$F$50000,4,FALSE)),"Other",VLOOKUP(Tableau1[[#This Row],[MA No.]],'Liste AMM Biocontrôle'!$B$2:$F$50000,4,FALSE))</f>
        <v>Other</v>
      </c>
      <c r="E604" s="5"/>
      <c r="F604" s="53">
        <f>IF(Tableau1[[#This Row],[Nature (Biocontrol or other)]]="Biocontrol",Tableau1[[#This Row],[Pretax Turnover]]*Taux!$B$2,Tableau1[[#This Row],[Pretax Turnover]]*Taux!$B$1)</f>
        <v>0</v>
      </c>
      <c r="G604" s="53">
        <f>IF(Tableau1[[#This Row],[Amount of Tax]]&lt;100,0,Tableau1[[#This Row],[Amount of Tax]])</f>
        <v>0</v>
      </c>
    </row>
    <row r="605" spans="2:7" x14ac:dyDescent="0.25">
      <c r="B605" s="31"/>
      <c r="C605" s="52" t="str">
        <f>IF(ISNA(VLOOKUP(Tableau1[[#This Row],[MA No.]],'Liste AMM Biocontrôle'!$B$2:$F$50000,4,FALSE)),"Other",VLOOKUP(Tableau1[[#This Row],[MA No.]],'Liste AMM Biocontrôle'!$B$2:$F$50000,4,FALSE))</f>
        <v>Other</v>
      </c>
      <c r="E605" s="5"/>
      <c r="F605" s="53">
        <f>IF(Tableau1[[#This Row],[Nature (Biocontrol or other)]]="Biocontrol",Tableau1[[#This Row],[Pretax Turnover]]*Taux!$B$2,Tableau1[[#This Row],[Pretax Turnover]]*Taux!$B$1)</f>
        <v>0</v>
      </c>
      <c r="G605" s="53">
        <f>IF(Tableau1[[#This Row],[Amount of Tax]]&lt;100,0,Tableau1[[#This Row],[Amount of Tax]])</f>
        <v>0</v>
      </c>
    </row>
    <row r="606" spans="2:7" x14ac:dyDescent="0.25">
      <c r="B606" s="31"/>
      <c r="C606" s="52" t="str">
        <f>IF(ISNA(VLOOKUP(Tableau1[[#This Row],[MA No.]],'Liste AMM Biocontrôle'!$B$2:$F$50000,4,FALSE)),"Other",VLOOKUP(Tableau1[[#This Row],[MA No.]],'Liste AMM Biocontrôle'!$B$2:$F$50000,4,FALSE))</f>
        <v>Other</v>
      </c>
      <c r="E606" s="5"/>
      <c r="F606" s="53">
        <f>IF(Tableau1[[#This Row],[Nature (Biocontrol or other)]]="Biocontrol",Tableau1[[#This Row],[Pretax Turnover]]*Taux!$B$2,Tableau1[[#This Row],[Pretax Turnover]]*Taux!$B$1)</f>
        <v>0</v>
      </c>
      <c r="G606" s="53">
        <f>IF(Tableau1[[#This Row],[Amount of Tax]]&lt;100,0,Tableau1[[#This Row],[Amount of Tax]])</f>
        <v>0</v>
      </c>
    </row>
    <row r="607" spans="2:7" x14ac:dyDescent="0.25">
      <c r="B607" s="31"/>
      <c r="C607" s="52" t="str">
        <f>IF(ISNA(VLOOKUP(Tableau1[[#This Row],[MA No.]],'Liste AMM Biocontrôle'!$B$2:$F$50000,4,FALSE)),"Other",VLOOKUP(Tableau1[[#This Row],[MA No.]],'Liste AMM Biocontrôle'!$B$2:$F$50000,4,FALSE))</f>
        <v>Other</v>
      </c>
      <c r="E607" s="5"/>
      <c r="F607" s="53">
        <f>IF(Tableau1[[#This Row],[Nature (Biocontrol or other)]]="Biocontrol",Tableau1[[#This Row],[Pretax Turnover]]*Taux!$B$2,Tableau1[[#This Row],[Pretax Turnover]]*Taux!$B$1)</f>
        <v>0</v>
      </c>
      <c r="G607" s="53">
        <f>IF(Tableau1[[#This Row],[Amount of Tax]]&lt;100,0,Tableau1[[#This Row],[Amount of Tax]])</f>
        <v>0</v>
      </c>
    </row>
    <row r="608" spans="2:7" x14ac:dyDescent="0.25">
      <c r="B608" s="31"/>
      <c r="C608" s="52" t="str">
        <f>IF(ISNA(VLOOKUP(Tableau1[[#This Row],[MA No.]],'Liste AMM Biocontrôle'!$B$2:$F$50000,4,FALSE)),"Other",VLOOKUP(Tableau1[[#This Row],[MA No.]],'Liste AMM Biocontrôle'!$B$2:$F$50000,4,FALSE))</f>
        <v>Other</v>
      </c>
      <c r="E608" s="5"/>
      <c r="F608" s="53">
        <f>IF(Tableau1[[#This Row],[Nature (Biocontrol or other)]]="Biocontrol",Tableau1[[#This Row],[Pretax Turnover]]*Taux!$B$2,Tableau1[[#This Row],[Pretax Turnover]]*Taux!$B$1)</f>
        <v>0</v>
      </c>
      <c r="G608" s="53">
        <f>IF(Tableau1[[#This Row],[Amount of Tax]]&lt;100,0,Tableau1[[#This Row],[Amount of Tax]])</f>
        <v>0</v>
      </c>
    </row>
    <row r="609" spans="2:7" x14ac:dyDescent="0.25">
      <c r="B609" s="31"/>
      <c r="C609" s="52" t="str">
        <f>IF(ISNA(VLOOKUP(Tableau1[[#This Row],[MA No.]],'Liste AMM Biocontrôle'!$B$2:$F$50000,4,FALSE)),"Other",VLOOKUP(Tableau1[[#This Row],[MA No.]],'Liste AMM Biocontrôle'!$B$2:$F$50000,4,FALSE))</f>
        <v>Other</v>
      </c>
      <c r="E609" s="5"/>
      <c r="F609" s="53">
        <f>IF(Tableau1[[#This Row],[Nature (Biocontrol or other)]]="Biocontrol",Tableau1[[#This Row],[Pretax Turnover]]*Taux!$B$2,Tableau1[[#This Row],[Pretax Turnover]]*Taux!$B$1)</f>
        <v>0</v>
      </c>
      <c r="G609" s="53">
        <f>IF(Tableau1[[#This Row],[Amount of Tax]]&lt;100,0,Tableau1[[#This Row],[Amount of Tax]])</f>
        <v>0</v>
      </c>
    </row>
    <row r="610" spans="2:7" x14ac:dyDescent="0.25">
      <c r="B610" s="31"/>
      <c r="C610" s="52" t="str">
        <f>IF(ISNA(VLOOKUP(Tableau1[[#This Row],[MA No.]],'Liste AMM Biocontrôle'!$B$2:$F$50000,4,FALSE)),"Other",VLOOKUP(Tableau1[[#This Row],[MA No.]],'Liste AMM Biocontrôle'!$B$2:$F$50000,4,FALSE))</f>
        <v>Other</v>
      </c>
      <c r="E610" s="5"/>
      <c r="F610" s="53">
        <f>IF(Tableau1[[#This Row],[Nature (Biocontrol or other)]]="Biocontrol",Tableau1[[#This Row],[Pretax Turnover]]*Taux!$B$2,Tableau1[[#This Row],[Pretax Turnover]]*Taux!$B$1)</f>
        <v>0</v>
      </c>
      <c r="G610" s="53">
        <f>IF(Tableau1[[#This Row],[Amount of Tax]]&lt;100,0,Tableau1[[#This Row],[Amount of Tax]])</f>
        <v>0</v>
      </c>
    </row>
    <row r="611" spans="2:7" x14ac:dyDescent="0.25">
      <c r="B611" s="31"/>
      <c r="C611" s="52" t="str">
        <f>IF(ISNA(VLOOKUP(Tableau1[[#This Row],[MA No.]],'Liste AMM Biocontrôle'!$B$2:$F$50000,4,FALSE)),"Other",VLOOKUP(Tableau1[[#This Row],[MA No.]],'Liste AMM Biocontrôle'!$B$2:$F$50000,4,FALSE))</f>
        <v>Other</v>
      </c>
      <c r="E611" s="5"/>
      <c r="F611" s="53">
        <f>IF(Tableau1[[#This Row],[Nature (Biocontrol or other)]]="Biocontrol",Tableau1[[#This Row],[Pretax Turnover]]*Taux!$B$2,Tableau1[[#This Row],[Pretax Turnover]]*Taux!$B$1)</f>
        <v>0</v>
      </c>
      <c r="G611" s="53">
        <f>IF(Tableau1[[#This Row],[Amount of Tax]]&lt;100,0,Tableau1[[#This Row],[Amount of Tax]])</f>
        <v>0</v>
      </c>
    </row>
    <row r="612" spans="2:7" x14ac:dyDescent="0.25">
      <c r="B612" s="31"/>
      <c r="C612" s="52" t="str">
        <f>IF(ISNA(VLOOKUP(Tableau1[[#This Row],[MA No.]],'Liste AMM Biocontrôle'!$B$2:$F$50000,4,FALSE)),"Other",VLOOKUP(Tableau1[[#This Row],[MA No.]],'Liste AMM Biocontrôle'!$B$2:$F$50000,4,FALSE))</f>
        <v>Other</v>
      </c>
      <c r="E612" s="5"/>
      <c r="F612" s="53">
        <f>IF(Tableau1[[#This Row],[Nature (Biocontrol or other)]]="Biocontrol",Tableau1[[#This Row],[Pretax Turnover]]*Taux!$B$2,Tableau1[[#This Row],[Pretax Turnover]]*Taux!$B$1)</f>
        <v>0</v>
      </c>
      <c r="G612" s="53">
        <f>IF(Tableau1[[#This Row],[Amount of Tax]]&lt;100,0,Tableau1[[#This Row],[Amount of Tax]])</f>
        <v>0</v>
      </c>
    </row>
    <row r="613" spans="2:7" x14ac:dyDescent="0.25">
      <c r="B613" s="31"/>
      <c r="C613" s="52" t="str">
        <f>IF(ISNA(VLOOKUP(Tableau1[[#This Row],[MA No.]],'Liste AMM Biocontrôle'!$B$2:$F$50000,4,FALSE)),"Other",VLOOKUP(Tableau1[[#This Row],[MA No.]],'Liste AMM Biocontrôle'!$B$2:$F$50000,4,FALSE))</f>
        <v>Other</v>
      </c>
      <c r="E613" s="5"/>
      <c r="F613" s="53">
        <f>IF(Tableau1[[#This Row],[Nature (Biocontrol or other)]]="Biocontrol",Tableau1[[#This Row],[Pretax Turnover]]*Taux!$B$2,Tableau1[[#This Row],[Pretax Turnover]]*Taux!$B$1)</f>
        <v>0</v>
      </c>
      <c r="G613" s="53">
        <f>IF(Tableau1[[#This Row],[Amount of Tax]]&lt;100,0,Tableau1[[#This Row],[Amount of Tax]])</f>
        <v>0</v>
      </c>
    </row>
    <row r="614" spans="2:7" x14ac:dyDescent="0.25">
      <c r="B614" s="31"/>
      <c r="C614" s="52" t="str">
        <f>IF(ISNA(VLOOKUP(Tableau1[[#This Row],[MA No.]],'Liste AMM Biocontrôle'!$B$2:$F$50000,4,FALSE)),"Other",VLOOKUP(Tableau1[[#This Row],[MA No.]],'Liste AMM Biocontrôle'!$B$2:$F$50000,4,FALSE))</f>
        <v>Other</v>
      </c>
      <c r="E614" s="5"/>
      <c r="F614" s="53">
        <f>IF(Tableau1[[#This Row],[Nature (Biocontrol or other)]]="Biocontrol",Tableau1[[#This Row],[Pretax Turnover]]*Taux!$B$2,Tableau1[[#This Row],[Pretax Turnover]]*Taux!$B$1)</f>
        <v>0</v>
      </c>
      <c r="G614" s="53">
        <f>IF(Tableau1[[#This Row],[Amount of Tax]]&lt;100,0,Tableau1[[#This Row],[Amount of Tax]])</f>
        <v>0</v>
      </c>
    </row>
    <row r="615" spans="2:7" x14ac:dyDescent="0.25">
      <c r="B615" s="31"/>
      <c r="C615" s="52" t="str">
        <f>IF(ISNA(VLOOKUP(Tableau1[[#This Row],[MA No.]],'Liste AMM Biocontrôle'!$B$2:$F$50000,4,FALSE)),"Other",VLOOKUP(Tableau1[[#This Row],[MA No.]],'Liste AMM Biocontrôle'!$B$2:$F$50000,4,FALSE))</f>
        <v>Other</v>
      </c>
      <c r="E615" s="5"/>
      <c r="F615" s="53">
        <f>IF(Tableau1[[#This Row],[Nature (Biocontrol or other)]]="Biocontrol",Tableau1[[#This Row],[Pretax Turnover]]*Taux!$B$2,Tableau1[[#This Row],[Pretax Turnover]]*Taux!$B$1)</f>
        <v>0</v>
      </c>
      <c r="G615" s="53">
        <f>IF(Tableau1[[#This Row],[Amount of Tax]]&lt;100,0,Tableau1[[#This Row],[Amount of Tax]])</f>
        <v>0</v>
      </c>
    </row>
    <row r="616" spans="2:7" x14ac:dyDescent="0.25">
      <c r="B616" s="31"/>
      <c r="C616" s="52" t="str">
        <f>IF(ISNA(VLOOKUP(Tableau1[[#This Row],[MA No.]],'Liste AMM Biocontrôle'!$B$2:$F$50000,4,FALSE)),"Other",VLOOKUP(Tableau1[[#This Row],[MA No.]],'Liste AMM Biocontrôle'!$B$2:$F$50000,4,FALSE))</f>
        <v>Other</v>
      </c>
      <c r="E616" s="5"/>
      <c r="F616" s="53">
        <f>IF(Tableau1[[#This Row],[Nature (Biocontrol or other)]]="Biocontrol",Tableau1[[#This Row],[Pretax Turnover]]*Taux!$B$2,Tableau1[[#This Row],[Pretax Turnover]]*Taux!$B$1)</f>
        <v>0</v>
      </c>
      <c r="G616" s="53">
        <f>IF(Tableau1[[#This Row],[Amount of Tax]]&lt;100,0,Tableau1[[#This Row],[Amount of Tax]])</f>
        <v>0</v>
      </c>
    </row>
    <row r="617" spans="2:7" x14ac:dyDescent="0.25">
      <c r="B617" s="31"/>
      <c r="C617" s="52" t="str">
        <f>IF(ISNA(VLOOKUP(Tableau1[[#This Row],[MA No.]],'Liste AMM Biocontrôle'!$B$2:$F$50000,4,FALSE)),"Other",VLOOKUP(Tableau1[[#This Row],[MA No.]],'Liste AMM Biocontrôle'!$B$2:$F$50000,4,FALSE))</f>
        <v>Other</v>
      </c>
      <c r="E617" s="5"/>
      <c r="F617" s="53">
        <f>IF(Tableau1[[#This Row],[Nature (Biocontrol or other)]]="Biocontrol",Tableau1[[#This Row],[Pretax Turnover]]*Taux!$B$2,Tableau1[[#This Row],[Pretax Turnover]]*Taux!$B$1)</f>
        <v>0</v>
      </c>
      <c r="G617" s="53">
        <f>IF(Tableau1[[#This Row],[Amount of Tax]]&lt;100,0,Tableau1[[#This Row],[Amount of Tax]])</f>
        <v>0</v>
      </c>
    </row>
    <row r="618" spans="2:7" x14ac:dyDescent="0.25">
      <c r="B618" s="31"/>
      <c r="C618" s="52" t="str">
        <f>IF(ISNA(VLOOKUP(Tableau1[[#This Row],[MA No.]],'Liste AMM Biocontrôle'!$B$2:$F$50000,4,FALSE)),"Other",VLOOKUP(Tableau1[[#This Row],[MA No.]],'Liste AMM Biocontrôle'!$B$2:$F$50000,4,FALSE))</f>
        <v>Other</v>
      </c>
      <c r="E618" s="5"/>
      <c r="F618" s="53">
        <f>IF(Tableau1[[#This Row],[Nature (Biocontrol or other)]]="Biocontrol",Tableau1[[#This Row],[Pretax Turnover]]*Taux!$B$2,Tableau1[[#This Row],[Pretax Turnover]]*Taux!$B$1)</f>
        <v>0</v>
      </c>
      <c r="G618" s="53">
        <f>IF(Tableau1[[#This Row],[Amount of Tax]]&lt;100,0,Tableau1[[#This Row],[Amount of Tax]])</f>
        <v>0</v>
      </c>
    </row>
    <row r="619" spans="2:7" x14ac:dyDescent="0.25">
      <c r="B619" s="31"/>
      <c r="C619" s="52" t="str">
        <f>IF(ISNA(VLOOKUP(Tableau1[[#This Row],[MA No.]],'Liste AMM Biocontrôle'!$B$2:$F$50000,4,FALSE)),"Other",VLOOKUP(Tableau1[[#This Row],[MA No.]],'Liste AMM Biocontrôle'!$B$2:$F$50000,4,FALSE))</f>
        <v>Other</v>
      </c>
      <c r="E619" s="5"/>
      <c r="F619" s="53">
        <f>IF(Tableau1[[#This Row],[Nature (Biocontrol or other)]]="Biocontrol",Tableau1[[#This Row],[Pretax Turnover]]*Taux!$B$2,Tableau1[[#This Row],[Pretax Turnover]]*Taux!$B$1)</f>
        <v>0</v>
      </c>
      <c r="G619" s="53">
        <f>IF(Tableau1[[#This Row],[Amount of Tax]]&lt;100,0,Tableau1[[#This Row],[Amount of Tax]])</f>
        <v>0</v>
      </c>
    </row>
    <row r="620" spans="2:7" x14ac:dyDescent="0.25">
      <c r="B620" s="31"/>
      <c r="C620" s="52" t="str">
        <f>IF(ISNA(VLOOKUP(Tableau1[[#This Row],[MA No.]],'Liste AMM Biocontrôle'!$B$2:$F$50000,4,FALSE)),"Other",VLOOKUP(Tableau1[[#This Row],[MA No.]],'Liste AMM Biocontrôle'!$B$2:$F$50000,4,FALSE))</f>
        <v>Other</v>
      </c>
      <c r="E620" s="5"/>
      <c r="F620" s="53">
        <f>IF(Tableau1[[#This Row],[Nature (Biocontrol or other)]]="Biocontrol",Tableau1[[#This Row],[Pretax Turnover]]*Taux!$B$2,Tableau1[[#This Row],[Pretax Turnover]]*Taux!$B$1)</f>
        <v>0</v>
      </c>
      <c r="G620" s="53">
        <f>IF(Tableau1[[#This Row],[Amount of Tax]]&lt;100,0,Tableau1[[#This Row],[Amount of Tax]])</f>
        <v>0</v>
      </c>
    </row>
    <row r="621" spans="2:7" x14ac:dyDescent="0.25">
      <c r="B621" s="31"/>
      <c r="C621" s="52" t="str">
        <f>IF(ISNA(VLOOKUP(Tableau1[[#This Row],[MA No.]],'Liste AMM Biocontrôle'!$B$2:$F$50000,4,FALSE)),"Other",VLOOKUP(Tableau1[[#This Row],[MA No.]],'Liste AMM Biocontrôle'!$B$2:$F$50000,4,FALSE))</f>
        <v>Other</v>
      </c>
      <c r="E621" s="5"/>
      <c r="F621" s="53">
        <f>IF(Tableau1[[#This Row],[Nature (Biocontrol or other)]]="Biocontrol",Tableau1[[#This Row],[Pretax Turnover]]*Taux!$B$2,Tableau1[[#This Row],[Pretax Turnover]]*Taux!$B$1)</f>
        <v>0</v>
      </c>
      <c r="G621" s="53">
        <f>IF(Tableau1[[#This Row],[Amount of Tax]]&lt;100,0,Tableau1[[#This Row],[Amount of Tax]])</f>
        <v>0</v>
      </c>
    </row>
    <row r="622" spans="2:7" x14ac:dyDescent="0.25">
      <c r="B622" s="31"/>
      <c r="C622" s="52" t="str">
        <f>IF(ISNA(VLOOKUP(Tableau1[[#This Row],[MA No.]],'Liste AMM Biocontrôle'!$B$2:$F$50000,4,FALSE)),"Other",VLOOKUP(Tableau1[[#This Row],[MA No.]],'Liste AMM Biocontrôle'!$B$2:$F$50000,4,FALSE))</f>
        <v>Other</v>
      </c>
      <c r="E622" s="5"/>
      <c r="F622" s="53">
        <f>IF(Tableau1[[#This Row],[Nature (Biocontrol or other)]]="Biocontrol",Tableau1[[#This Row],[Pretax Turnover]]*Taux!$B$2,Tableau1[[#This Row],[Pretax Turnover]]*Taux!$B$1)</f>
        <v>0</v>
      </c>
      <c r="G622" s="53">
        <f>IF(Tableau1[[#This Row],[Amount of Tax]]&lt;100,0,Tableau1[[#This Row],[Amount of Tax]])</f>
        <v>0</v>
      </c>
    </row>
    <row r="623" spans="2:7" x14ac:dyDescent="0.25">
      <c r="B623" s="31"/>
      <c r="C623" s="52" t="str">
        <f>IF(ISNA(VLOOKUP(Tableau1[[#This Row],[MA No.]],'Liste AMM Biocontrôle'!$B$2:$F$50000,4,FALSE)),"Other",VLOOKUP(Tableau1[[#This Row],[MA No.]],'Liste AMM Biocontrôle'!$B$2:$F$50000,4,FALSE))</f>
        <v>Other</v>
      </c>
      <c r="E623" s="5"/>
      <c r="F623" s="53">
        <f>IF(Tableau1[[#This Row],[Nature (Biocontrol or other)]]="Biocontrol",Tableau1[[#This Row],[Pretax Turnover]]*Taux!$B$2,Tableau1[[#This Row],[Pretax Turnover]]*Taux!$B$1)</f>
        <v>0</v>
      </c>
      <c r="G623" s="53">
        <f>IF(Tableau1[[#This Row],[Amount of Tax]]&lt;100,0,Tableau1[[#This Row],[Amount of Tax]])</f>
        <v>0</v>
      </c>
    </row>
    <row r="624" spans="2:7" x14ac:dyDescent="0.25">
      <c r="B624" s="31"/>
      <c r="C624" s="52" t="str">
        <f>IF(ISNA(VLOOKUP(Tableau1[[#This Row],[MA No.]],'Liste AMM Biocontrôle'!$B$2:$F$50000,4,FALSE)),"Other",VLOOKUP(Tableau1[[#This Row],[MA No.]],'Liste AMM Biocontrôle'!$B$2:$F$50000,4,FALSE))</f>
        <v>Other</v>
      </c>
      <c r="E624" s="5"/>
      <c r="F624" s="53">
        <f>IF(Tableau1[[#This Row],[Nature (Biocontrol or other)]]="Biocontrol",Tableau1[[#This Row],[Pretax Turnover]]*Taux!$B$2,Tableau1[[#This Row],[Pretax Turnover]]*Taux!$B$1)</f>
        <v>0</v>
      </c>
      <c r="G624" s="53">
        <f>IF(Tableau1[[#This Row],[Amount of Tax]]&lt;100,0,Tableau1[[#This Row],[Amount of Tax]])</f>
        <v>0</v>
      </c>
    </row>
    <row r="625" spans="2:7" x14ac:dyDescent="0.25">
      <c r="B625" s="31"/>
      <c r="C625" s="52" t="str">
        <f>IF(ISNA(VLOOKUP(Tableau1[[#This Row],[MA No.]],'Liste AMM Biocontrôle'!$B$2:$F$50000,4,FALSE)),"Other",VLOOKUP(Tableau1[[#This Row],[MA No.]],'Liste AMM Biocontrôle'!$B$2:$F$50000,4,FALSE))</f>
        <v>Other</v>
      </c>
      <c r="E625" s="5"/>
      <c r="F625" s="53">
        <f>IF(Tableau1[[#This Row],[Nature (Biocontrol or other)]]="Biocontrol",Tableau1[[#This Row],[Pretax Turnover]]*Taux!$B$2,Tableau1[[#This Row],[Pretax Turnover]]*Taux!$B$1)</f>
        <v>0</v>
      </c>
      <c r="G625" s="53">
        <f>IF(Tableau1[[#This Row],[Amount of Tax]]&lt;100,0,Tableau1[[#This Row],[Amount of Tax]])</f>
        <v>0</v>
      </c>
    </row>
    <row r="626" spans="2:7" x14ac:dyDescent="0.25">
      <c r="B626" s="31"/>
      <c r="C626" s="52" t="str">
        <f>IF(ISNA(VLOOKUP(Tableau1[[#This Row],[MA No.]],'Liste AMM Biocontrôle'!$B$2:$F$50000,4,FALSE)),"Other",VLOOKUP(Tableau1[[#This Row],[MA No.]],'Liste AMM Biocontrôle'!$B$2:$F$50000,4,FALSE))</f>
        <v>Other</v>
      </c>
      <c r="E626" s="5"/>
      <c r="F626" s="53">
        <f>IF(Tableau1[[#This Row],[Nature (Biocontrol or other)]]="Biocontrol",Tableau1[[#This Row],[Pretax Turnover]]*Taux!$B$2,Tableau1[[#This Row],[Pretax Turnover]]*Taux!$B$1)</f>
        <v>0</v>
      </c>
      <c r="G626" s="53">
        <f>IF(Tableau1[[#This Row],[Amount of Tax]]&lt;100,0,Tableau1[[#This Row],[Amount of Tax]])</f>
        <v>0</v>
      </c>
    </row>
    <row r="627" spans="2:7" x14ac:dyDescent="0.25">
      <c r="B627" s="31"/>
      <c r="C627" s="52" t="str">
        <f>IF(ISNA(VLOOKUP(Tableau1[[#This Row],[MA No.]],'Liste AMM Biocontrôle'!$B$2:$F$50000,4,FALSE)),"Other",VLOOKUP(Tableau1[[#This Row],[MA No.]],'Liste AMM Biocontrôle'!$B$2:$F$50000,4,FALSE))</f>
        <v>Other</v>
      </c>
      <c r="E627" s="5"/>
      <c r="F627" s="53">
        <f>IF(Tableau1[[#This Row],[Nature (Biocontrol or other)]]="Biocontrol",Tableau1[[#This Row],[Pretax Turnover]]*Taux!$B$2,Tableau1[[#This Row],[Pretax Turnover]]*Taux!$B$1)</f>
        <v>0</v>
      </c>
      <c r="G627" s="53">
        <f>IF(Tableau1[[#This Row],[Amount of Tax]]&lt;100,0,Tableau1[[#This Row],[Amount of Tax]])</f>
        <v>0</v>
      </c>
    </row>
    <row r="628" spans="2:7" x14ac:dyDescent="0.25">
      <c r="B628" s="31"/>
      <c r="C628" s="52" t="str">
        <f>IF(ISNA(VLOOKUP(Tableau1[[#This Row],[MA No.]],'Liste AMM Biocontrôle'!$B$2:$F$50000,4,FALSE)),"Other",VLOOKUP(Tableau1[[#This Row],[MA No.]],'Liste AMM Biocontrôle'!$B$2:$F$50000,4,FALSE))</f>
        <v>Other</v>
      </c>
      <c r="E628" s="5"/>
      <c r="F628" s="53">
        <f>IF(Tableau1[[#This Row],[Nature (Biocontrol or other)]]="Biocontrol",Tableau1[[#This Row],[Pretax Turnover]]*Taux!$B$2,Tableau1[[#This Row],[Pretax Turnover]]*Taux!$B$1)</f>
        <v>0</v>
      </c>
      <c r="G628" s="53">
        <f>IF(Tableau1[[#This Row],[Amount of Tax]]&lt;100,0,Tableau1[[#This Row],[Amount of Tax]])</f>
        <v>0</v>
      </c>
    </row>
    <row r="629" spans="2:7" x14ac:dyDescent="0.25">
      <c r="B629" s="31"/>
      <c r="C629" s="52" t="str">
        <f>IF(ISNA(VLOOKUP(Tableau1[[#This Row],[MA No.]],'Liste AMM Biocontrôle'!$B$2:$F$50000,4,FALSE)),"Other",VLOOKUP(Tableau1[[#This Row],[MA No.]],'Liste AMM Biocontrôle'!$B$2:$F$50000,4,FALSE))</f>
        <v>Other</v>
      </c>
      <c r="E629" s="5"/>
      <c r="F629" s="53">
        <f>IF(Tableau1[[#This Row],[Nature (Biocontrol or other)]]="Biocontrol",Tableau1[[#This Row],[Pretax Turnover]]*Taux!$B$2,Tableau1[[#This Row],[Pretax Turnover]]*Taux!$B$1)</f>
        <v>0</v>
      </c>
      <c r="G629" s="53">
        <f>IF(Tableau1[[#This Row],[Amount of Tax]]&lt;100,0,Tableau1[[#This Row],[Amount of Tax]])</f>
        <v>0</v>
      </c>
    </row>
    <row r="630" spans="2:7" x14ac:dyDescent="0.25">
      <c r="B630" s="31"/>
      <c r="C630" s="52" t="str">
        <f>IF(ISNA(VLOOKUP(Tableau1[[#This Row],[MA No.]],'Liste AMM Biocontrôle'!$B$2:$F$50000,4,FALSE)),"Other",VLOOKUP(Tableau1[[#This Row],[MA No.]],'Liste AMM Biocontrôle'!$B$2:$F$50000,4,FALSE))</f>
        <v>Other</v>
      </c>
      <c r="E630" s="5"/>
      <c r="F630" s="53">
        <f>IF(Tableau1[[#This Row],[Nature (Biocontrol or other)]]="Biocontrol",Tableau1[[#This Row],[Pretax Turnover]]*Taux!$B$2,Tableau1[[#This Row],[Pretax Turnover]]*Taux!$B$1)</f>
        <v>0</v>
      </c>
      <c r="G630" s="53">
        <f>IF(Tableau1[[#This Row],[Amount of Tax]]&lt;100,0,Tableau1[[#This Row],[Amount of Tax]])</f>
        <v>0</v>
      </c>
    </row>
    <row r="631" spans="2:7" x14ac:dyDescent="0.25">
      <c r="B631" s="31"/>
      <c r="C631" s="52" t="str">
        <f>IF(ISNA(VLOOKUP(Tableau1[[#This Row],[MA No.]],'Liste AMM Biocontrôle'!$B$2:$F$50000,4,FALSE)),"Other",VLOOKUP(Tableau1[[#This Row],[MA No.]],'Liste AMM Biocontrôle'!$B$2:$F$50000,4,FALSE))</f>
        <v>Other</v>
      </c>
      <c r="E631" s="5"/>
      <c r="F631" s="53">
        <f>IF(Tableau1[[#This Row],[Nature (Biocontrol or other)]]="Biocontrol",Tableau1[[#This Row],[Pretax Turnover]]*Taux!$B$2,Tableau1[[#This Row],[Pretax Turnover]]*Taux!$B$1)</f>
        <v>0</v>
      </c>
      <c r="G631" s="53">
        <f>IF(Tableau1[[#This Row],[Amount of Tax]]&lt;100,0,Tableau1[[#This Row],[Amount of Tax]])</f>
        <v>0</v>
      </c>
    </row>
    <row r="632" spans="2:7" x14ac:dyDescent="0.25">
      <c r="B632" s="31"/>
      <c r="C632" s="52" t="str">
        <f>IF(ISNA(VLOOKUP(Tableau1[[#This Row],[MA No.]],'Liste AMM Biocontrôle'!$B$2:$F$50000,4,FALSE)),"Other",VLOOKUP(Tableau1[[#This Row],[MA No.]],'Liste AMM Biocontrôle'!$B$2:$F$50000,4,FALSE))</f>
        <v>Other</v>
      </c>
      <c r="E632" s="5"/>
      <c r="F632" s="53">
        <f>IF(Tableau1[[#This Row],[Nature (Biocontrol or other)]]="Biocontrol",Tableau1[[#This Row],[Pretax Turnover]]*Taux!$B$2,Tableau1[[#This Row],[Pretax Turnover]]*Taux!$B$1)</f>
        <v>0</v>
      </c>
      <c r="G632" s="53">
        <f>IF(Tableau1[[#This Row],[Amount of Tax]]&lt;100,0,Tableau1[[#This Row],[Amount of Tax]])</f>
        <v>0</v>
      </c>
    </row>
    <row r="633" spans="2:7" x14ac:dyDescent="0.25">
      <c r="B633" s="31"/>
      <c r="C633" s="52" t="str">
        <f>IF(ISNA(VLOOKUP(Tableau1[[#This Row],[MA No.]],'Liste AMM Biocontrôle'!$B$2:$F$50000,4,FALSE)),"Other",VLOOKUP(Tableau1[[#This Row],[MA No.]],'Liste AMM Biocontrôle'!$B$2:$F$50000,4,FALSE))</f>
        <v>Other</v>
      </c>
      <c r="E633" s="5"/>
      <c r="F633" s="53">
        <f>IF(Tableau1[[#This Row],[Nature (Biocontrol or other)]]="Biocontrol",Tableau1[[#This Row],[Pretax Turnover]]*Taux!$B$2,Tableau1[[#This Row],[Pretax Turnover]]*Taux!$B$1)</f>
        <v>0</v>
      </c>
      <c r="G633" s="53">
        <f>IF(Tableau1[[#This Row],[Amount of Tax]]&lt;100,0,Tableau1[[#This Row],[Amount of Tax]])</f>
        <v>0</v>
      </c>
    </row>
    <row r="634" spans="2:7" x14ac:dyDescent="0.25">
      <c r="B634" s="31"/>
      <c r="C634" s="52" t="str">
        <f>IF(ISNA(VLOOKUP(Tableau1[[#This Row],[MA No.]],'Liste AMM Biocontrôle'!$B$2:$F$50000,4,FALSE)),"Other",VLOOKUP(Tableau1[[#This Row],[MA No.]],'Liste AMM Biocontrôle'!$B$2:$F$50000,4,FALSE))</f>
        <v>Other</v>
      </c>
      <c r="E634" s="5"/>
      <c r="F634" s="53">
        <f>IF(Tableau1[[#This Row],[Nature (Biocontrol or other)]]="Biocontrol",Tableau1[[#This Row],[Pretax Turnover]]*Taux!$B$2,Tableau1[[#This Row],[Pretax Turnover]]*Taux!$B$1)</f>
        <v>0</v>
      </c>
      <c r="G634" s="53">
        <f>IF(Tableau1[[#This Row],[Amount of Tax]]&lt;100,0,Tableau1[[#This Row],[Amount of Tax]])</f>
        <v>0</v>
      </c>
    </row>
    <row r="635" spans="2:7" x14ac:dyDescent="0.25">
      <c r="B635" s="31"/>
      <c r="C635" s="52" t="str">
        <f>IF(ISNA(VLOOKUP(Tableau1[[#This Row],[MA No.]],'Liste AMM Biocontrôle'!$B$2:$F$50000,4,FALSE)),"Other",VLOOKUP(Tableau1[[#This Row],[MA No.]],'Liste AMM Biocontrôle'!$B$2:$F$50000,4,FALSE))</f>
        <v>Other</v>
      </c>
      <c r="E635" s="5"/>
      <c r="F635" s="53">
        <f>IF(Tableau1[[#This Row],[Nature (Biocontrol or other)]]="Biocontrol",Tableau1[[#This Row],[Pretax Turnover]]*Taux!$B$2,Tableau1[[#This Row],[Pretax Turnover]]*Taux!$B$1)</f>
        <v>0</v>
      </c>
      <c r="G635" s="53">
        <f>IF(Tableau1[[#This Row],[Amount of Tax]]&lt;100,0,Tableau1[[#This Row],[Amount of Tax]])</f>
        <v>0</v>
      </c>
    </row>
    <row r="636" spans="2:7" x14ac:dyDescent="0.25">
      <c r="B636" s="31"/>
      <c r="C636" s="52" t="str">
        <f>IF(ISNA(VLOOKUP(Tableau1[[#This Row],[MA No.]],'Liste AMM Biocontrôle'!$B$2:$F$50000,4,FALSE)),"Other",VLOOKUP(Tableau1[[#This Row],[MA No.]],'Liste AMM Biocontrôle'!$B$2:$F$50000,4,FALSE))</f>
        <v>Other</v>
      </c>
      <c r="E636" s="5"/>
      <c r="F636" s="53">
        <f>IF(Tableau1[[#This Row],[Nature (Biocontrol or other)]]="Biocontrol",Tableau1[[#This Row],[Pretax Turnover]]*Taux!$B$2,Tableau1[[#This Row],[Pretax Turnover]]*Taux!$B$1)</f>
        <v>0</v>
      </c>
      <c r="G636" s="53">
        <f>IF(Tableau1[[#This Row],[Amount of Tax]]&lt;100,0,Tableau1[[#This Row],[Amount of Tax]])</f>
        <v>0</v>
      </c>
    </row>
    <row r="637" spans="2:7" x14ac:dyDescent="0.25">
      <c r="B637" s="31"/>
      <c r="C637" s="52" t="str">
        <f>IF(ISNA(VLOOKUP(Tableau1[[#This Row],[MA No.]],'Liste AMM Biocontrôle'!$B$2:$F$50000,4,FALSE)),"Other",VLOOKUP(Tableau1[[#This Row],[MA No.]],'Liste AMM Biocontrôle'!$B$2:$F$50000,4,FALSE))</f>
        <v>Other</v>
      </c>
      <c r="E637" s="5"/>
      <c r="F637" s="53">
        <f>IF(Tableau1[[#This Row],[Nature (Biocontrol or other)]]="Biocontrol",Tableau1[[#This Row],[Pretax Turnover]]*Taux!$B$2,Tableau1[[#This Row],[Pretax Turnover]]*Taux!$B$1)</f>
        <v>0</v>
      </c>
      <c r="G637" s="53">
        <f>IF(Tableau1[[#This Row],[Amount of Tax]]&lt;100,0,Tableau1[[#This Row],[Amount of Tax]])</f>
        <v>0</v>
      </c>
    </row>
    <row r="638" spans="2:7" x14ac:dyDescent="0.25">
      <c r="B638" s="31"/>
      <c r="C638" s="52" t="str">
        <f>IF(ISNA(VLOOKUP(Tableau1[[#This Row],[MA No.]],'Liste AMM Biocontrôle'!$B$2:$F$50000,4,FALSE)),"Other",VLOOKUP(Tableau1[[#This Row],[MA No.]],'Liste AMM Biocontrôle'!$B$2:$F$50000,4,FALSE))</f>
        <v>Other</v>
      </c>
      <c r="E638" s="5"/>
      <c r="F638" s="53">
        <f>IF(Tableau1[[#This Row],[Nature (Biocontrol or other)]]="Biocontrol",Tableau1[[#This Row],[Pretax Turnover]]*Taux!$B$2,Tableau1[[#This Row],[Pretax Turnover]]*Taux!$B$1)</f>
        <v>0</v>
      </c>
      <c r="G638" s="53">
        <f>IF(Tableau1[[#This Row],[Amount of Tax]]&lt;100,0,Tableau1[[#This Row],[Amount of Tax]])</f>
        <v>0</v>
      </c>
    </row>
    <row r="639" spans="2:7" x14ac:dyDescent="0.25">
      <c r="B639" s="31"/>
      <c r="C639" s="52" t="str">
        <f>IF(ISNA(VLOOKUP(Tableau1[[#This Row],[MA No.]],'Liste AMM Biocontrôle'!$B$2:$F$50000,4,FALSE)),"Other",VLOOKUP(Tableau1[[#This Row],[MA No.]],'Liste AMM Biocontrôle'!$B$2:$F$50000,4,FALSE))</f>
        <v>Other</v>
      </c>
      <c r="E639" s="5"/>
      <c r="F639" s="53">
        <f>IF(Tableau1[[#This Row],[Nature (Biocontrol or other)]]="Biocontrol",Tableau1[[#This Row],[Pretax Turnover]]*Taux!$B$2,Tableau1[[#This Row],[Pretax Turnover]]*Taux!$B$1)</f>
        <v>0</v>
      </c>
      <c r="G639" s="53">
        <f>IF(Tableau1[[#This Row],[Amount of Tax]]&lt;100,0,Tableau1[[#This Row],[Amount of Tax]])</f>
        <v>0</v>
      </c>
    </row>
    <row r="640" spans="2:7" x14ac:dyDescent="0.25">
      <c r="B640" s="31"/>
      <c r="C640" s="52" t="str">
        <f>IF(ISNA(VLOOKUP(Tableau1[[#This Row],[MA No.]],'Liste AMM Biocontrôle'!$B$2:$F$50000,4,FALSE)),"Other",VLOOKUP(Tableau1[[#This Row],[MA No.]],'Liste AMM Biocontrôle'!$B$2:$F$50000,4,FALSE))</f>
        <v>Other</v>
      </c>
      <c r="E640" s="5"/>
      <c r="F640" s="53">
        <f>IF(Tableau1[[#This Row],[Nature (Biocontrol or other)]]="Biocontrol",Tableau1[[#This Row],[Pretax Turnover]]*Taux!$B$2,Tableau1[[#This Row],[Pretax Turnover]]*Taux!$B$1)</f>
        <v>0</v>
      </c>
      <c r="G640" s="53">
        <f>IF(Tableau1[[#This Row],[Amount of Tax]]&lt;100,0,Tableau1[[#This Row],[Amount of Tax]])</f>
        <v>0</v>
      </c>
    </row>
    <row r="641" spans="2:7" x14ac:dyDescent="0.25">
      <c r="B641" s="31"/>
      <c r="C641" s="52" t="str">
        <f>IF(ISNA(VLOOKUP(Tableau1[[#This Row],[MA No.]],'Liste AMM Biocontrôle'!$B$2:$F$50000,4,FALSE)),"Other",VLOOKUP(Tableau1[[#This Row],[MA No.]],'Liste AMM Biocontrôle'!$B$2:$F$50000,4,FALSE))</f>
        <v>Other</v>
      </c>
      <c r="E641" s="5"/>
      <c r="F641" s="53">
        <f>IF(Tableau1[[#This Row],[Nature (Biocontrol or other)]]="Biocontrol",Tableau1[[#This Row],[Pretax Turnover]]*Taux!$B$2,Tableau1[[#This Row],[Pretax Turnover]]*Taux!$B$1)</f>
        <v>0</v>
      </c>
      <c r="G641" s="53">
        <f>IF(Tableau1[[#This Row],[Amount of Tax]]&lt;100,0,Tableau1[[#This Row],[Amount of Tax]])</f>
        <v>0</v>
      </c>
    </row>
    <row r="642" spans="2:7" x14ac:dyDescent="0.25">
      <c r="C642" s="7"/>
      <c r="E642" s="40">
        <f>SUBTOTAL(109,Tableau1[Pretax Turnover])</f>
        <v>0</v>
      </c>
      <c r="F642" s="41">
        <f>SUBTOTAL(109,Tableau1[Amount of Tax])</f>
        <v>0</v>
      </c>
      <c r="G642" s="41">
        <f>SUBTOTAL(109,Tableau1[Tax Payable])</f>
        <v>0</v>
      </c>
    </row>
  </sheetData>
  <sheetProtection algorithmName="SHA-512" hashValue="RKQkXxcrK0hqp6Ox/6XKq6YOlW4PakIxN6ld3smmNgRaYWkBereenaoIz9DLCzAnRlGWxyhZGFtMJ6tVcsPC1Q==" saltValue="Y5QHjM1EMZxmWJRzOi1RcQ==" spinCount="100000" sheet="1" objects="1" scenarios="1" selectLockedCells="1"/>
  <printOptions horizontalCentered="1"/>
  <pageMargins left="0.39370078740157483" right="0.23622047244094491" top="0.74803149606299213" bottom="0.74803149606299213" header="0.31496062992125984" footer="0.31496062992125984"/>
  <pageSetup paperSize="9" scale="45" fitToHeight="0" orientation="portrait" r:id="rId1"/>
  <drawing r:id="rId2"/>
  <tableParts count="2">
    <tablePart r:id="rId3"/>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17"/>
  <sheetViews>
    <sheetView topLeftCell="B1" workbookViewId="0">
      <selection activeCell="C6" sqref="C6"/>
    </sheetView>
  </sheetViews>
  <sheetFormatPr baseColWidth="10" defaultRowHeight="15" x14ac:dyDescent="0.25"/>
  <cols>
    <col min="1" max="1" width="85.28515625" hidden="1" customWidth="1"/>
    <col min="2" max="2" width="33.7109375" customWidth="1"/>
    <col min="3" max="3" width="48" bestFit="1" customWidth="1"/>
    <col min="4" max="4" width="108.28515625" bestFit="1" customWidth="1"/>
    <col min="5" max="5" width="16.28515625" customWidth="1"/>
  </cols>
  <sheetData>
    <row r="1" spans="1:5" s="33" customFormat="1" ht="36" customHeight="1" x14ac:dyDescent="0.25">
      <c r="A1" s="33" t="s">
        <v>245</v>
      </c>
      <c r="B1" s="34" t="s">
        <v>0</v>
      </c>
      <c r="C1" s="34" t="s">
        <v>252</v>
      </c>
      <c r="D1" s="34" t="s">
        <v>253</v>
      </c>
      <c r="E1" s="34" t="s">
        <v>2</v>
      </c>
    </row>
    <row r="2" spans="1:5" s="1" customFormat="1" ht="20.100000000000001" customHeight="1" x14ac:dyDescent="0.25">
      <c r="A2" s="1" t="s">
        <v>3</v>
      </c>
      <c r="B2" s="32">
        <v>2140187</v>
      </c>
      <c r="C2" s="32" t="s">
        <v>365</v>
      </c>
      <c r="D2" s="46" t="s">
        <v>575</v>
      </c>
      <c r="E2" s="32" t="s">
        <v>987</v>
      </c>
    </row>
    <row r="3" spans="1:5" s="1" customFormat="1" ht="20.100000000000001" customHeight="1" x14ac:dyDescent="0.25">
      <c r="A3" s="1" t="s">
        <v>4</v>
      </c>
      <c r="B3" s="32">
        <v>2100207</v>
      </c>
      <c r="C3" s="32" t="s">
        <v>316</v>
      </c>
      <c r="D3" s="46" t="s">
        <v>765</v>
      </c>
      <c r="E3" s="32" t="s">
        <v>987</v>
      </c>
    </row>
    <row r="4" spans="1:5" s="1" customFormat="1" ht="20.100000000000001" customHeight="1" x14ac:dyDescent="0.25">
      <c r="A4" s="1" t="s">
        <v>5</v>
      </c>
      <c r="B4" s="32">
        <v>2180042</v>
      </c>
      <c r="C4" s="32" t="s">
        <v>576</v>
      </c>
      <c r="D4" s="46" t="s">
        <v>577</v>
      </c>
      <c r="E4" s="32" t="s">
        <v>987</v>
      </c>
    </row>
    <row r="5" spans="1:5" s="1" customFormat="1" ht="20.100000000000001" customHeight="1" x14ac:dyDescent="0.25">
      <c r="A5" s="1" t="s">
        <v>6</v>
      </c>
      <c r="B5" s="32">
        <v>2110079</v>
      </c>
      <c r="C5" s="32" t="s">
        <v>324</v>
      </c>
      <c r="D5" s="46" t="s">
        <v>578</v>
      </c>
      <c r="E5" s="32" t="s">
        <v>987</v>
      </c>
    </row>
    <row r="6" spans="1:5" s="1" customFormat="1" ht="20.100000000000001" customHeight="1" x14ac:dyDescent="0.25">
      <c r="A6" s="1" t="s">
        <v>7</v>
      </c>
      <c r="B6" s="32">
        <v>2120082</v>
      </c>
      <c r="C6" s="32" t="s">
        <v>332</v>
      </c>
      <c r="D6" s="46" t="s">
        <v>578</v>
      </c>
      <c r="E6" s="32" t="s">
        <v>987</v>
      </c>
    </row>
    <row r="7" spans="1:5" s="1" customFormat="1" ht="20.100000000000001" customHeight="1" x14ac:dyDescent="0.25">
      <c r="A7" s="1" t="s">
        <v>8</v>
      </c>
      <c r="B7" s="32">
        <v>2140036</v>
      </c>
      <c r="C7" s="32" t="s">
        <v>357</v>
      </c>
      <c r="D7" s="46" t="s">
        <v>578</v>
      </c>
      <c r="E7" s="32" t="s">
        <v>987</v>
      </c>
    </row>
    <row r="8" spans="1:5" s="1" customFormat="1" ht="20.100000000000001" customHeight="1" x14ac:dyDescent="0.25">
      <c r="A8" s="1" t="s">
        <v>9</v>
      </c>
      <c r="B8" s="32">
        <v>2180651</v>
      </c>
      <c r="C8" s="32" t="s">
        <v>579</v>
      </c>
      <c r="D8" s="46" t="s">
        <v>580</v>
      </c>
      <c r="E8" s="32" t="s">
        <v>987</v>
      </c>
    </row>
    <row r="9" spans="1:5" s="1" customFormat="1" ht="20.100000000000001" customHeight="1" x14ac:dyDescent="0.25">
      <c r="A9" s="1" t="s">
        <v>10</v>
      </c>
      <c r="B9" s="32">
        <v>2171253</v>
      </c>
      <c r="C9" s="32" t="s">
        <v>581</v>
      </c>
      <c r="D9" s="46" t="s">
        <v>582</v>
      </c>
      <c r="E9" s="32" t="s">
        <v>987</v>
      </c>
    </row>
    <row r="10" spans="1:5" s="1" customFormat="1" ht="20.100000000000001" customHeight="1" x14ac:dyDescent="0.25">
      <c r="A10" s="1" t="s">
        <v>11</v>
      </c>
      <c r="B10" s="32">
        <v>2171248</v>
      </c>
      <c r="C10" s="32" t="s">
        <v>854</v>
      </c>
      <c r="D10" s="46" t="s">
        <v>582</v>
      </c>
      <c r="E10" s="32" t="s">
        <v>987</v>
      </c>
    </row>
    <row r="11" spans="1:5" s="1" customFormat="1" ht="20.100000000000001" customHeight="1" x14ac:dyDescent="0.25">
      <c r="A11" s="1" t="s">
        <v>12</v>
      </c>
      <c r="B11" s="32">
        <v>2160841</v>
      </c>
      <c r="C11" s="32" t="s">
        <v>855</v>
      </c>
      <c r="D11" s="46" t="s">
        <v>583</v>
      </c>
      <c r="E11" s="32" t="s">
        <v>987</v>
      </c>
    </row>
    <row r="12" spans="1:5" s="1" customFormat="1" ht="20.100000000000001" customHeight="1" x14ac:dyDescent="0.25">
      <c r="A12" s="1" t="s">
        <v>13</v>
      </c>
      <c r="B12" s="32">
        <v>2190346</v>
      </c>
      <c r="C12" s="32" t="s">
        <v>766</v>
      </c>
      <c r="D12" s="46" t="s">
        <v>583</v>
      </c>
      <c r="E12" s="32" t="s">
        <v>987</v>
      </c>
    </row>
    <row r="13" spans="1:5" s="1" customFormat="1" ht="20.100000000000001" customHeight="1" x14ac:dyDescent="0.25">
      <c r="A13" s="1" t="s">
        <v>14</v>
      </c>
      <c r="B13" s="32">
        <v>2210063</v>
      </c>
      <c r="C13" s="32" t="s">
        <v>856</v>
      </c>
      <c r="D13" s="46" t="s">
        <v>583</v>
      </c>
      <c r="E13" s="32" t="s">
        <v>987</v>
      </c>
    </row>
    <row r="14" spans="1:5" s="1" customFormat="1" ht="20.100000000000001" customHeight="1" x14ac:dyDescent="0.25">
      <c r="A14" s="1" t="s">
        <v>15</v>
      </c>
      <c r="B14" s="32">
        <v>2120069</v>
      </c>
      <c r="C14" s="32" t="s">
        <v>857</v>
      </c>
      <c r="D14" s="46" t="s">
        <v>584</v>
      </c>
      <c r="E14" s="32" t="s">
        <v>987</v>
      </c>
    </row>
    <row r="15" spans="1:5" s="1" customFormat="1" ht="20.100000000000001" customHeight="1" x14ac:dyDescent="0.25">
      <c r="A15" s="1" t="s">
        <v>16</v>
      </c>
      <c r="B15" s="32">
        <v>2190154</v>
      </c>
      <c r="C15" s="32" t="s">
        <v>767</v>
      </c>
      <c r="D15" s="46" t="s">
        <v>584</v>
      </c>
      <c r="E15" s="32" t="s">
        <v>987</v>
      </c>
    </row>
    <row r="16" spans="1:5" s="1" customFormat="1" ht="20.100000000000001" customHeight="1" x14ac:dyDescent="0.25">
      <c r="A16" s="1" t="s">
        <v>17</v>
      </c>
      <c r="B16" s="32">
        <v>2140160</v>
      </c>
      <c r="C16" s="32" t="s">
        <v>364</v>
      </c>
      <c r="D16" s="46" t="s">
        <v>415</v>
      </c>
      <c r="E16" s="32" t="s">
        <v>987</v>
      </c>
    </row>
    <row r="17" spans="1:5" s="1" customFormat="1" ht="20.100000000000001" customHeight="1" x14ac:dyDescent="0.25">
      <c r="A17" s="1" t="s">
        <v>18</v>
      </c>
      <c r="B17" s="32">
        <v>2180633</v>
      </c>
      <c r="C17" s="32" t="s">
        <v>585</v>
      </c>
      <c r="D17" s="46" t="s">
        <v>415</v>
      </c>
      <c r="E17" s="32" t="s">
        <v>987</v>
      </c>
    </row>
    <row r="18" spans="1:5" s="1" customFormat="1" ht="20.100000000000001" customHeight="1" x14ac:dyDescent="0.25">
      <c r="A18" s="1" t="s">
        <v>19</v>
      </c>
      <c r="B18" s="32">
        <v>2200311</v>
      </c>
      <c r="C18" s="32" t="s">
        <v>858</v>
      </c>
      <c r="D18" s="46" t="s">
        <v>963</v>
      </c>
      <c r="E18" s="32" t="s">
        <v>987</v>
      </c>
    </row>
    <row r="19" spans="1:5" s="1" customFormat="1" ht="20.100000000000001" customHeight="1" x14ac:dyDescent="0.25">
      <c r="A19" s="1" t="s">
        <v>20</v>
      </c>
      <c r="B19" s="32">
        <v>2200800</v>
      </c>
      <c r="C19" s="32" t="s">
        <v>859</v>
      </c>
      <c r="D19" s="46" t="s">
        <v>963</v>
      </c>
      <c r="E19" s="32" t="s">
        <v>987</v>
      </c>
    </row>
    <row r="20" spans="1:5" s="1" customFormat="1" ht="20.100000000000001" customHeight="1" x14ac:dyDescent="0.25">
      <c r="A20" s="1" t="s">
        <v>21</v>
      </c>
      <c r="B20" s="32">
        <v>2200802</v>
      </c>
      <c r="C20" s="32" t="s">
        <v>860</v>
      </c>
      <c r="D20" s="46" t="s">
        <v>963</v>
      </c>
      <c r="E20" s="32" t="s">
        <v>987</v>
      </c>
    </row>
    <row r="21" spans="1:5" s="1" customFormat="1" ht="20.100000000000001" customHeight="1" x14ac:dyDescent="0.25">
      <c r="A21" s="1" t="s">
        <v>22</v>
      </c>
      <c r="B21" s="32">
        <v>2200801</v>
      </c>
      <c r="C21" s="32" t="s">
        <v>861</v>
      </c>
      <c r="D21" s="46" t="s">
        <v>963</v>
      </c>
      <c r="E21" s="32" t="s">
        <v>987</v>
      </c>
    </row>
    <row r="22" spans="1:5" s="1" customFormat="1" ht="20.100000000000001" customHeight="1" x14ac:dyDescent="0.25">
      <c r="A22" s="1" t="s">
        <v>23</v>
      </c>
      <c r="B22" s="32">
        <v>2180404</v>
      </c>
      <c r="C22" s="32" t="s">
        <v>586</v>
      </c>
      <c r="D22" s="46" t="s">
        <v>587</v>
      </c>
      <c r="E22" s="32" t="s">
        <v>987</v>
      </c>
    </row>
    <row r="23" spans="1:5" s="1" customFormat="1" ht="20.100000000000001" customHeight="1" x14ac:dyDescent="0.25">
      <c r="A23" s="1" t="s">
        <v>24</v>
      </c>
      <c r="B23" s="32">
        <v>2180404</v>
      </c>
      <c r="C23" s="32" t="s">
        <v>588</v>
      </c>
      <c r="D23" s="46" t="s">
        <v>587</v>
      </c>
      <c r="E23" s="32" t="s">
        <v>987</v>
      </c>
    </row>
    <row r="24" spans="1:5" s="1" customFormat="1" ht="20.100000000000001" customHeight="1" x14ac:dyDescent="0.25">
      <c r="A24" s="1" t="s">
        <v>25</v>
      </c>
      <c r="B24" s="32">
        <v>2050001</v>
      </c>
      <c r="C24" s="32" t="s">
        <v>589</v>
      </c>
      <c r="D24" s="46" t="s">
        <v>587</v>
      </c>
      <c r="E24" s="32" t="s">
        <v>987</v>
      </c>
    </row>
    <row r="25" spans="1:5" s="1" customFormat="1" ht="20.100000000000001" customHeight="1" x14ac:dyDescent="0.25">
      <c r="A25" s="1" t="s">
        <v>26</v>
      </c>
      <c r="B25" s="32">
        <v>2100162</v>
      </c>
      <c r="C25" s="32" t="s">
        <v>416</v>
      </c>
      <c r="D25" s="46" t="s">
        <v>587</v>
      </c>
      <c r="E25" s="32" t="s">
        <v>987</v>
      </c>
    </row>
    <row r="26" spans="1:5" s="1" customFormat="1" ht="20.100000000000001" customHeight="1" x14ac:dyDescent="0.25">
      <c r="A26" s="1" t="s">
        <v>27</v>
      </c>
      <c r="B26" s="32">
        <v>2180630</v>
      </c>
      <c r="C26" s="32" t="s">
        <v>590</v>
      </c>
      <c r="D26" s="46" t="s">
        <v>587</v>
      </c>
      <c r="E26" s="32" t="s">
        <v>987</v>
      </c>
    </row>
    <row r="27" spans="1:5" s="1" customFormat="1" ht="20.100000000000001" customHeight="1" x14ac:dyDescent="0.25">
      <c r="A27" s="1" t="s">
        <v>28</v>
      </c>
      <c r="B27" s="32">
        <v>2110040</v>
      </c>
      <c r="C27" s="32" t="s">
        <v>591</v>
      </c>
      <c r="D27" s="46" t="s">
        <v>587</v>
      </c>
      <c r="E27" s="32" t="s">
        <v>987</v>
      </c>
    </row>
    <row r="28" spans="1:5" s="1" customFormat="1" ht="20.100000000000001" customHeight="1" x14ac:dyDescent="0.25">
      <c r="A28" s="1" t="s">
        <v>29</v>
      </c>
      <c r="B28" s="32">
        <v>2020241</v>
      </c>
      <c r="C28" s="32" t="s">
        <v>417</v>
      </c>
      <c r="D28" s="46" t="s">
        <v>964</v>
      </c>
      <c r="E28" s="32" t="s">
        <v>987</v>
      </c>
    </row>
    <row r="29" spans="1:5" s="1" customFormat="1" ht="20.100000000000001" customHeight="1" x14ac:dyDescent="0.25">
      <c r="A29" s="1" t="s">
        <v>30</v>
      </c>
      <c r="B29" s="32">
        <v>2170436</v>
      </c>
      <c r="C29" s="32" t="s">
        <v>862</v>
      </c>
      <c r="D29" s="46" t="s">
        <v>965</v>
      </c>
      <c r="E29" s="32" t="s">
        <v>987</v>
      </c>
    </row>
    <row r="30" spans="1:5" s="1" customFormat="1" ht="20.100000000000001" customHeight="1" x14ac:dyDescent="0.25">
      <c r="A30" s="1" t="s">
        <v>31</v>
      </c>
      <c r="B30" s="32">
        <v>2010513</v>
      </c>
      <c r="C30" s="32" t="s">
        <v>287</v>
      </c>
      <c r="D30" s="46" t="s">
        <v>966</v>
      </c>
      <c r="E30" s="32" t="s">
        <v>987</v>
      </c>
    </row>
    <row r="31" spans="1:5" s="1" customFormat="1" ht="20.100000000000001" customHeight="1" x14ac:dyDescent="0.25">
      <c r="A31" s="1" t="s">
        <v>32</v>
      </c>
      <c r="B31" s="32">
        <v>2010513</v>
      </c>
      <c r="C31" s="32" t="s">
        <v>284</v>
      </c>
      <c r="D31" s="46" t="s">
        <v>966</v>
      </c>
      <c r="E31" s="32" t="s">
        <v>987</v>
      </c>
    </row>
    <row r="32" spans="1:5" s="1" customFormat="1" ht="20.100000000000001" customHeight="1" x14ac:dyDescent="0.25">
      <c r="A32" s="1" t="s">
        <v>33</v>
      </c>
      <c r="B32" s="32">
        <v>2010513</v>
      </c>
      <c r="C32" s="32" t="s">
        <v>418</v>
      </c>
      <c r="D32" s="46" t="s">
        <v>966</v>
      </c>
      <c r="E32" s="32" t="s">
        <v>987</v>
      </c>
    </row>
    <row r="33" spans="1:5" s="1" customFormat="1" ht="20.100000000000001" customHeight="1" x14ac:dyDescent="0.25">
      <c r="A33" s="1" t="s">
        <v>34</v>
      </c>
      <c r="B33" s="32">
        <v>2010513</v>
      </c>
      <c r="C33" s="32" t="s">
        <v>285</v>
      </c>
      <c r="D33" s="46" t="s">
        <v>966</v>
      </c>
      <c r="E33" s="32" t="s">
        <v>987</v>
      </c>
    </row>
    <row r="34" spans="1:5" s="1" customFormat="1" ht="20.100000000000001" customHeight="1" x14ac:dyDescent="0.25">
      <c r="A34" s="1" t="s">
        <v>35</v>
      </c>
      <c r="B34" s="32">
        <v>2010513</v>
      </c>
      <c r="C34" s="32" t="s">
        <v>288</v>
      </c>
      <c r="D34" s="46" t="s">
        <v>966</v>
      </c>
      <c r="E34" s="32" t="s">
        <v>987</v>
      </c>
    </row>
    <row r="35" spans="1:5" s="1" customFormat="1" ht="20.100000000000001" customHeight="1" x14ac:dyDescent="0.25">
      <c r="A35" s="1" t="s">
        <v>36</v>
      </c>
      <c r="B35" s="32">
        <v>2010513</v>
      </c>
      <c r="C35" s="32" t="s">
        <v>286</v>
      </c>
      <c r="D35" s="46" t="s">
        <v>966</v>
      </c>
      <c r="E35" s="32" t="s">
        <v>987</v>
      </c>
    </row>
    <row r="36" spans="1:5" s="1" customFormat="1" ht="20.100000000000001" customHeight="1" x14ac:dyDescent="0.25">
      <c r="A36" s="1" t="s">
        <v>37</v>
      </c>
      <c r="B36" s="32">
        <v>2010513</v>
      </c>
      <c r="C36" s="32" t="s">
        <v>863</v>
      </c>
      <c r="D36" s="46" t="s">
        <v>966</v>
      </c>
      <c r="E36" s="32" t="s">
        <v>987</v>
      </c>
    </row>
    <row r="37" spans="1:5" s="1" customFormat="1" ht="20.100000000000001" customHeight="1" x14ac:dyDescent="0.25">
      <c r="A37" s="1" t="s">
        <v>38</v>
      </c>
      <c r="B37" s="32">
        <v>2150417</v>
      </c>
      <c r="C37" s="32" t="s">
        <v>372</v>
      </c>
      <c r="D37" s="46" t="s">
        <v>966</v>
      </c>
      <c r="E37" s="32" t="s">
        <v>987</v>
      </c>
    </row>
    <row r="38" spans="1:5" s="1" customFormat="1" ht="20.100000000000001" customHeight="1" x14ac:dyDescent="0.25">
      <c r="A38" s="1" t="s">
        <v>39</v>
      </c>
      <c r="B38" s="32">
        <v>2150417</v>
      </c>
      <c r="C38" s="32" t="s">
        <v>419</v>
      </c>
      <c r="D38" s="46" t="s">
        <v>966</v>
      </c>
      <c r="E38" s="32" t="s">
        <v>987</v>
      </c>
    </row>
    <row r="39" spans="1:5" s="1" customFormat="1" ht="20.100000000000001" customHeight="1" x14ac:dyDescent="0.25">
      <c r="A39" s="1" t="s">
        <v>40</v>
      </c>
      <c r="B39" s="32">
        <v>2150417</v>
      </c>
      <c r="C39" s="32" t="s">
        <v>864</v>
      </c>
      <c r="D39" s="46" t="s">
        <v>966</v>
      </c>
      <c r="E39" s="32" t="s">
        <v>987</v>
      </c>
    </row>
    <row r="40" spans="1:5" s="1" customFormat="1" ht="20.100000000000001" customHeight="1" x14ac:dyDescent="0.25">
      <c r="A40" s="1" t="s">
        <v>41</v>
      </c>
      <c r="B40" s="32">
        <v>2150417</v>
      </c>
      <c r="C40" s="32" t="s">
        <v>420</v>
      </c>
      <c r="D40" s="46" t="s">
        <v>966</v>
      </c>
      <c r="E40" s="32" t="s">
        <v>987</v>
      </c>
    </row>
    <row r="41" spans="1:5" s="1" customFormat="1" ht="20.100000000000001" customHeight="1" x14ac:dyDescent="0.25">
      <c r="A41" s="1" t="s">
        <v>42</v>
      </c>
      <c r="B41" s="32">
        <v>2150417</v>
      </c>
      <c r="C41" s="32" t="s">
        <v>421</v>
      </c>
      <c r="D41" s="46" t="s">
        <v>966</v>
      </c>
      <c r="E41" s="32" t="s">
        <v>987</v>
      </c>
    </row>
    <row r="42" spans="1:5" s="1" customFormat="1" ht="20.100000000000001" customHeight="1" x14ac:dyDescent="0.25">
      <c r="A42" s="1" t="s">
        <v>43</v>
      </c>
      <c r="B42" s="32">
        <v>8900137</v>
      </c>
      <c r="C42" s="32" t="s">
        <v>387</v>
      </c>
      <c r="D42" s="46" t="s">
        <v>966</v>
      </c>
      <c r="E42" s="32" t="s">
        <v>987</v>
      </c>
    </row>
    <row r="43" spans="1:5" s="1" customFormat="1" ht="20.100000000000001" customHeight="1" x14ac:dyDescent="0.25">
      <c r="A43" s="1" t="s">
        <v>44</v>
      </c>
      <c r="B43" s="32">
        <v>2160494</v>
      </c>
      <c r="C43" s="32" t="s">
        <v>600</v>
      </c>
      <c r="D43" s="46" t="s">
        <v>967</v>
      </c>
      <c r="E43" s="32" t="s">
        <v>987</v>
      </c>
    </row>
    <row r="44" spans="1:5" s="1" customFormat="1" ht="20.100000000000001" customHeight="1" x14ac:dyDescent="0.25">
      <c r="A44" s="1" t="s">
        <v>45</v>
      </c>
      <c r="B44" s="32">
        <v>2200048</v>
      </c>
      <c r="C44" s="32" t="s">
        <v>768</v>
      </c>
      <c r="D44" s="46" t="s">
        <v>967</v>
      </c>
      <c r="E44" s="32" t="s">
        <v>987</v>
      </c>
    </row>
    <row r="45" spans="1:5" s="1" customFormat="1" ht="20.100000000000001" customHeight="1" x14ac:dyDescent="0.25">
      <c r="A45" s="1" t="s">
        <v>46</v>
      </c>
      <c r="B45" s="32">
        <v>2200701</v>
      </c>
      <c r="C45" s="32" t="s">
        <v>865</v>
      </c>
      <c r="D45" s="46" t="s">
        <v>968</v>
      </c>
      <c r="E45" s="32" t="s">
        <v>987</v>
      </c>
    </row>
    <row r="46" spans="1:5" s="1" customFormat="1" ht="20.100000000000001" customHeight="1" x14ac:dyDescent="0.25">
      <c r="A46" s="1" t="s">
        <v>47</v>
      </c>
      <c r="B46" s="32">
        <v>9200482</v>
      </c>
      <c r="C46" s="32" t="s">
        <v>592</v>
      </c>
      <c r="D46" s="46" t="s">
        <v>593</v>
      </c>
      <c r="E46" s="32" t="s">
        <v>987</v>
      </c>
    </row>
    <row r="47" spans="1:5" s="1" customFormat="1" ht="20.100000000000001" customHeight="1" x14ac:dyDescent="0.25">
      <c r="A47" s="1" t="s">
        <v>48</v>
      </c>
      <c r="B47" s="32">
        <v>2160943</v>
      </c>
      <c r="C47" s="32" t="s">
        <v>594</v>
      </c>
      <c r="D47" s="46" t="s">
        <v>593</v>
      </c>
      <c r="E47" s="32" t="s">
        <v>987</v>
      </c>
    </row>
    <row r="48" spans="1:5" s="1" customFormat="1" ht="20.100000000000001" customHeight="1" x14ac:dyDescent="0.25">
      <c r="A48" s="1" t="s">
        <v>49</v>
      </c>
      <c r="B48" s="32">
        <v>9200482</v>
      </c>
      <c r="C48" s="32" t="s">
        <v>595</v>
      </c>
      <c r="D48" s="46" t="s">
        <v>593</v>
      </c>
      <c r="E48" s="32" t="s">
        <v>987</v>
      </c>
    </row>
    <row r="49" spans="1:5" s="1" customFormat="1" ht="20.100000000000001" customHeight="1" x14ac:dyDescent="0.25">
      <c r="A49" s="1" t="s">
        <v>50</v>
      </c>
      <c r="B49" s="32">
        <v>2030175</v>
      </c>
      <c r="C49" s="32" t="s">
        <v>598</v>
      </c>
      <c r="D49" s="46" t="s">
        <v>593</v>
      </c>
      <c r="E49" s="32" t="s">
        <v>987</v>
      </c>
    </row>
    <row r="50" spans="1:5" s="1" customFormat="1" ht="20.100000000000001" customHeight="1" x14ac:dyDescent="0.25">
      <c r="A50" s="1" t="s">
        <v>51</v>
      </c>
      <c r="B50" s="32">
        <v>2030175</v>
      </c>
      <c r="C50" s="32" t="s">
        <v>599</v>
      </c>
      <c r="D50" s="46" t="s">
        <v>593</v>
      </c>
      <c r="E50" s="32" t="s">
        <v>987</v>
      </c>
    </row>
    <row r="51" spans="1:5" s="1" customFormat="1" ht="20.100000000000001" customHeight="1" x14ac:dyDescent="0.25">
      <c r="A51" s="1" t="s">
        <v>52</v>
      </c>
      <c r="B51" s="32">
        <v>2170466</v>
      </c>
      <c r="C51" s="32" t="s">
        <v>597</v>
      </c>
      <c r="D51" s="46" t="s">
        <v>969</v>
      </c>
      <c r="E51" s="32" t="s">
        <v>987</v>
      </c>
    </row>
    <row r="52" spans="1:5" s="1" customFormat="1" ht="20.100000000000001" customHeight="1" x14ac:dyDescent="0.25">
      <c r="A52" s="1" t="s">
        <v>53</v>
      </c>
      <c r="B52" s="32">
        <v>2170465</v>
      </c>
      <c r="C52" s="32" t="s">
        <v>596</v>
      </c>
      <c r="D52" s="46" t="s">
        <v>969</v>
      </c>
      <c r="E52" s="32" t="s">
        <v>987</v>
      </c>
    </row>
    <row r="53" spans="1:5" s="1" customFormat="1" ht="20.100000000000001" customHeight="1" x14ac:dyDescent="0.25">
      <c r="A53" s="1" t="s">
        <v>54</v>
      </c>
      <c r="B53" s="32">
        <v>9300093</v>
      </c>
      <c r="C53" s="32" t="s">
        <v>396</v>
      </c>
      <c r="D53" s="46" t="s">
        <v>608</v>
      </c>
      <c r="E53" s="32" t="s">
        <v>987</v>
      </c>
    </row>
    <row r="54" spans="1:5" s="1" customFormat="1" ht="20.100000000000001" customHeight="1" x14ac:dyDescent="0.25">
      <c r="A54" s="1" t="s">
        <v>55</v>
      </c>
      <c r="B54" s="32">
        <v>2170437</v>
      </c>
      <c r="C54" s="32" t="s">
        <v>601</v>
      </c>
      <c r="D54" s="46" t="s">
        <v>602</v>
      </c>
      <c r="E54" s="32" t="s">
        <v>987</v>
      </c>
    </row>
    <row r="55" spans="1:5" s="1" customFormat="1" ht="20.100000000000001" customHeight="1" x14ac:dyDescent="0.25">
      <c r="A55" s="1" t="s">
        <v>56</v>
      </c>
      <c r="B55" s="32">
        <v>2170780</v>
      </c>
      <c r="C55" s="32" t="s">
        <v>603</v>
      </c>
      <c r="D55" s="46" t="s">
        <v>604</v>
      </c>
      <c r="E55" s="32" t="s">
        <v>987</v>
      </c>
    </row>
    <row r="56" spans="1:5" s="1" customFormat="1" ht="20.100000000000001" customHeight="1" x14ac:dyDescent="0.25">
      <c r="A56" s="1" t="s">
        <v>57</v>
      </c>
      <c r="B56" s="32">
        <v>2200039</v>
      </c>
      <c r="C56" s="32" t="s">
        <v>769</v>
      </c>
      <c r="D56" s="46" t="s">
        <v>604</v>
      </c>
      <c r="E56" s="32" t="s">
        <v>987</v>
      </c>
    </row>
    <row r="57" spans="1:5" s="1" customFormat="1" ht="20.100000000000001" customHeight="1" x14ac:dyDescent="0.25">
      <c r="A57" s="1" t="s">
        <v>58</v>
      </c>
      <c r="B57" s="32">
        <v>2180058</v>
      </c>
      <c r="C57" s="32" t="s">
        <v>605</v>
      </c>
      <c r="D57" s="46" t="s">
        <v>606</v>
      </c>
      <c r="E57" s="32" t="s">
        <v>987</v>
      </c>
    </row>
    <row r="58" spans="1:5" s="1" customFormat="1" ht="20.100000000000001" customHeight="1" x14ac:dyDescent="0.25">
      <c r="A58" s="1" t="s">
        <v>59</v>
      </c>
      <c r="B58" s="32">
        <v>2180058</v>
      </c>
      <c r="C58" s="32" t="s">
        <v>607</v>
      </c>
      <c r="D58" s="46" t="s">
        <v>606</v>
      </c>
      <c r="E58" s="32" t="s">
        <v>987</v>
      </c>
    </row>
    <row r="59" spans="1:5" s="1" customFormat="1" ht="20.100000000000001" customHeight="1" x14ac:dyDescent="0.25">
      <c r="A59" s="1" t="s">
        <v>60</v>
      </c>
      <c r="B59" s="32">
        <v>2080108</v>
      </c>
      <c r="C59" s="32" t="s">
        <v>609</v>
      </c>
      <c r="D59" s="46" t="s">
        <v>610</v>
      </c>
      <c r="E59" s="32" t="s">
        <v>987</v>
      </c>
    </row>
    <row r="60" spans="1:5" s="1" customFormat="1" ht="20.100000000000001" customHeight="1" x14ac:dyDescent="0.25">
      <c r="A60" s="1" t="s">
        <v>61</v>
      </c>
      <c r="B60" s="32">
        <v>9900189</v>
      </c>
      <c r="C60" s="32" t="s">
        <v>410</v>
      </c>
      <c r="D60" s="46" t="s">
        <v>411</v>
      </c>
      <c r="E60" s="32" t="s">
        <v>987</v>
      </c>
    </row>
    <row r="61" spans="1:5" s="1" customFormat="1" ht="20.100000000000001" customHeight="1" x14ac:dyDescent="0.25">
      <c r="A61" s="1" t="s">
        <v>62</v>
      </c>
      <c r="B61" s="32">
        <v>2140217</v>
      </c>
      <c r="C61" s="32" t="s">
        <v>422</v>
      </c>
      <c r="D61" s="46" t="s">
        <v>411</v>
      </c>
      <c r="E61" s="32" t="s">
        <v>987</v>
      </c>
    </row>
    <row r="62" spans="1:5" s="1" customFormat="1" ht="20.100000000000001" customHeight="1" x14ac:dyDescent="0.25">
      <c r="A62" s="1" t="s">
        <v>63</v>
      </c>
      <c r="B62" s="32">
        <v>9800076</v>
      </c>
      <c r="C62" s="32" t="s">
        <v>866</v>
      </c>
      <c r="D62" s="46" t="s">
        <v>423</v>
      </c>
      <c r="E62" s="32" t="s">
        <v>987</v>
      </c>
    </row>
    <row r="63" spans="1:5" s="1" customFormat="1" ht="20.100000000000001" customHeight="1" x14ac:dyDescent="0.25">
      <c r="A63" s="1" t="s">
        <v>64</v>
      </c>
      <c r="B63" s="32">
        <v>2150851</v>
      </c>
      <c r="C63" s="32" t="s">
        <v>424</v>
      </c>
      <c r="D63" s="46" t="s">
        <v>423</v>
      </c>
      <c r="E63" s="32" t="s">
        <v>987</v>
      </c>
    </row>
    <row r="64" spans="1:5" s="1" customFormat="1" ht="20.100000000000001" customHeight="1" x14ac:dyDescent="0.25">
      <c r="A64" s="1" t="s">
        <v>65</v>
      </c>
      <c r="B64" s="32">
        <v>2160620</v>
      </c>
      <c r="C64" s="32" t="s">
        <v>611</v>
      </c>
      <c r="D64" s="46" t="s">
        <v>423</v>
      </c>
      <c r="E64" s="32" t="s">
        <v>987</v>
      </c>
    </row>
    <row r="65" spans="1:5" s="1" customFormat="1" ht="20.100000000000001" customHeight="1" x14ac:dyDescent="0.25">
      <c r="A65" s="1" t="s">
        <v>66</v>
      </c>
      <c r="B65" s="32">
        <v>2120081</v>
      </c>
      <c r="C65" s="32" t="s">
        <v>334</v>
      </c>
      <c r="D65" s="46" t="s">
        <v>423</v>
      </c>
      <c r="E65" s="32" t="s">
        <v>987</v>
      </c>
    </row>
    <row r="66" spans="1:5" s="1" customFormat="1" ht="20.100000000000001" customHeight="1" x14ac:dyDescent="0.25">
      <c r="A66" s="1" t="s">
        <v>67</v>
      </c>
      <c r="B66" s="32">
        <v>2170825</v>
      </c>
      <c r="C66" s="32" t="s">
        <v>612</v>
      </c>
      <c r="D66" s="46" t="s">
        <v>423</v>
      </c>
      <c r="E66" s="32" t="s">
        <v>987</v>
      </c>
    </row>
    <row r="67" spans="1:5" s="1" customFormat="1" ht="20.100000000000001" customHeight="1" x14ac:dyDescent="0.25">
      <c r="A67" s="1" t="s">
        <v>68</v>
      </c>
      <c r="B67" s="32">
        <v>2170832</v>
      </c>
      <c r="C67" s="32" t="s">
        <v>613</v>
      </c>
      <c r="D67" s="46" t="s">
        <v>423</v>
      </c>
      <c r="E67" s="32" t="s">
        <v>987</v>
      </c>
    </row>
    <row r="68" spans="1:5" s="1" customFormat="1" ht="20.100000000000001" customHeight="1" x14ac:dyDescent="0.25">
      <c r="A68" s="1" t="s">
        <v>69</v>
      </c>
      <c r="B68" s="32">
        <v>2130175</v>
      </c>
      <c r="C68" s="32" t="s">
        <v>352</v>
      </c>
      <c r="D68" s="46" t="s">
        <v>423</v>
      </c>
      <c r="E68" s="32" t="s">
        <v>987</v>
      </c>
    </row>
    <row r="69" spans="1:5" s="1" customFormat="1" ht="20.100000000000001" customHeight="1" x14ac:dyDescent="0.25">
      <c r="A69" s="1" t="s">
        <v>70</v>
      </c>
      <c r="B69" s="32">
        <v>2140238</v>
      </c>
      <c r="C69" s="32" t="s">
        <v>367</v>
      </c>
      <c r="D69" s="46" t="s">
        <v>423</v>
      </c>
      <c r="E69" s="32" t="s">
        <v>987</v>
      </c>
    </row>
    <row r="70" spans="1:5" s="1" customFormat="1" ht="20.100000000000001" customHeight="1" x14ac:dyDescent="0.25">
      <c r="A70" s="1" t="s">
        <v>71</v>
      </c>
      <c r="B70" s="32">
        <v>2120177</v>
      </c>
      <c r="C70" s="32" t="s">
        <v>344</v>
      </c>
      <c r="D70" s="46" t="s">
        <v>970</v>
      </c>
      <c r="E70" s="32" t="s">
        <v>987</v>
      </c>
    </row>
    <row r="71" spans="1:5" s="1" customFormat="1" ht="20.100000000000001" customHeight="1" x14ac:dyDescent="0.25">
      <c r="A71" s="1" t="s">
        <v>72</v>
      </c>
      <c r="B71" s="32">
        <v>2150847</v>
      </c>
      <c r="C71" s="32" t="s">
        <v>425</v>
      </c>
      <c r="D71" s="46" t="s">
        <v>970</v>
      </c>
      <c r="E71" s="32" t="s">
        <v>987</v>
      </c>
    </row>
    <row r="72" spans="1:5" s="1" customFormat="1" ht="20.100000000000001" customHeight="1" x14ac:dyDescent="0.25">
      <c r="A72" s="1" t="s">
        <v>73</v>
      </c>
      <c r="B72" s="32">
        <v>2140094</v>
      </c>
      <c r="C72" s="32" t="s">
        <v>360</v>
      </c>
      <c r="D72" s="46" t="s">
        <v>426</v>
      </c>
      <c r="E72" s="32" t="s">
        <v>987</v>
      </c>
    </row>
    <row r="73" spans="1:5" s="1" customFormat="1" ht="20.100000000000001" customHeight="1" x14ac:dyDescent="0.25">
      <c r="A73" s="1" t="s">
        <v>74</v>
      </c>
      <c r="B73" s="32">
        <v>2010206</v>
      </c>
      <c r="C73" s="32" t="s">
        <v>867</v>
      </c>
      <c r="D73" s="46" t="s">
        <v>614</v>
      </c>
      <c r="E73" s="32" t="s">
        <v>987</v>
      </c>
    </row>
    <row r="74" spans="1:5" s="1" customFormat="1" ht="20.100000000000001" customHeight="1" x14ac:dyDescent="0.25">
      <c r="A74" s="1" t="s">
        <v>75</v>
      </c>
      <c r="B74" s="32">
        <v>2040354</v>
      </c>
      <c r="C74" s="32" t="s">
        <v>296</v>
      </c>
      <c r="D74" s="46" t="s">
        <v>615</v>
      </c>
      <c r="E74" s="32" t="s">
        <v>987</v>
      </c>
    </row>
    <row r="75" spans="1:5" s="1" customFormat="1" ht="20.100000000000001" customHeight="1" x14ac:dyDescent="0.25">
      <c r="A75" s="1" t="s">
        <v>76</v>
      </c>
      <c r="B75" s="32">
        <v>2190671</v>
      </c>
      <c r="C75" s="32" t="s">
        <v>770</v>
      </c>
      <c r="D75" s="46" t="s">
        <v>971</v>
      </c>
      <c r="E75" s="32" t="s">
        <v>987</v>
      </c>
    </row>
    <row r="76" spans="1:5" s="1" customFormat="1" ht="20.100000000000001" customHeight="1" x14ac:dyDescent="0.25">
      <c r="A76" s="1" t="s">
        <v>77</v>
      </c>
      <c r="B76" s="32">
        <v>2190672</v>
      </c>
      <c r="C76" s="32" t="s">
        <v>771</v>
      </c>
      <c r="D76" s="46" t="s">
        <v>971</v>
      </c>
      <c r="E76" s="32" t="s">
        <v>987</v>
      </c>
    </row>
    <row r="77" spans="1:5" s="1" customFormat="1" ht="20.100000000000001" customHeight="1" x14ac:dyDescent="0.25">
      <c r="A77" s="1" t="s">
        <v>78</v>
      </c>
      <c r="B77" s="32">
        <v>2190673</v>
      </c>
      <c r="C77" s="32" t="s">
        <v>772</v>
      </c>
      <c r="D77" s="46" t="s">
        <v>971</v>
      </c>
      <c r="E77" s="32" t="s">
        <v>987</v>
      </c>
    </row>
    <row r="78" spans="1:5" s="1" customFormat="1" ht="20.100000000000001" customHeight="1" x14ac:dyDescent="0.25">
      <c r="A78" s="1" t="s">
        <v>79</v>
      </c>
      <c r="B78" s="32">
        <v>2110055</v>
      </c>
      <c r="C78" s="32" t="s">
        <v>428</v>
      </c>
      <c r="D78" s="46" t="s">
        <v>427</v>
      </c>
      <c r="E78" s="32" t="s">
        <v>987</v>
      </c>
    </row>
    <row r="79" spans="1:5" s="1" customFormat="1" ht="20.100000000000001" customHeight="1" x14ac:dyDescent="0.25">
      <c r="A79" s="1" t="s">
        <v>80</v>
      </c>
      <c r="B79" s="32">
        <v>2110055</v>
      </c>
      <c r="C79" s="32" t="s">
        <v>429</v>
      </c>
      <c r="D79" s="46" t="s">
        <v>427</v>
      </c>
      <c r="E79" s="32" t="s">
        <v>987</v>
      </c>
    </row>
    <row r="80" spans="1:5" s="1" customFormat="1" ht="20.100000000000001" customHeight="1" x14ac:dyDescent="0.25">
      <c r="A80" s="1" t="s">
        <v>81</v>
      </c>
      <c r="B80" s="32">
        <v>2200569</v>
      </c>
      <c r="C80" s="32" t="s">
        <v>868</v>
      </c>
      <c r="D80" s="46" t="s">
        <v>972</v>
      </c>
      <c r="E80" s="32" t="s">
        <v>987</v>
      </c>
    </row>
    <row r="81" spans="1:5" s="1" customFormat="1" ht="20.100000000000001" customHeight="1" x14ac:dyDescent="0.25">
      <c r="A81" s="1" t="s">
        <v>82</v>
      </c>
      <c r="B81" s="32">
        <v>2200020</v>
      </c>
      <c r="C81" s="32" t="s">
        <v>773</v>
      </c>
      <c r="D81" s="46" t="s">
        <v>972</v>
      </c>
      <c r="E81" s="32" t="s">
        <v>987</v>
      </c>
    </row>
    <row r="82" spans="1:5" s="1" customFormat="1" ht="20.100000000000001" customHeight="1" x14ac:dyDescent="0.25">
      <c r="A82" s="1" t="s">
        <v>83</v>
      </c>
      <c r="B82" s="32">
        <v>2200197</v>
      </c>
      <c r="C82" s="32" t="s">
        <v>869</v>
      </c>
      <c r="D82" s="46" t="s">
        <v>973</v>
      </c>
      <c r="E82" s="32" t="s">
        <v>987</v>
      </c>
    </row>
    <row r="83" spans="1:5" s="1" customFormat="1" ht="20.100000000000001" customHeight="1" x14ac:dyDescent="0.25">
      <c r="A83" s="1" t="s">
        <v>84</v>
      </c>
      <c r="B83" s="32">
        <v>2120176</v>
      </c>
      <c r="C83" s="32" t="s">
        <v>342</v>
      </c>
      <c r="D83" s="46" t="s">
        <v>343</v>
      </c>
      <c r="E83" s="32" t="s">
        <v>987</v>
      </c>
    </row>
    <row r="84" spans="1:5" s="1" customFormat="1" ht="20.100000000000001" customHeight="1" x14ac:dyDescent="0.25">
      <c r="A84" s="1" t="s">
        <v>85</v>
      </c>
      <c r="B84" s="32">
        <v>2080056</v>
      </c>
      <c r="C84" s="32" t="s">
        <v>303</v>
      </c>
      <c r="D84" s="46" t="s">
        <v>430</v>
      </c>
      <c r="E84" s="32" t="s">
        <v>987</v>
      </c>
    </row>
    <row r="85" spans="1:5" s="1" customFormat="1" ht="20.100000000000001" customHeight="1" x14ac:dyDescent="0.25">
      <c r="A85" s="1" t="s">
        <v>86</v>
      </c>
      <c r="B85" s="32">
        <v>2170931</v>
      </c>
      <c r="C85" s="32" t="s">
        <v>616</v>
      </c>
      <c r="D85" s="46" t="s">
        <v>617</v>
      </c>
      <c r="E85" s="32" t="s">
        <v>987</v>
      </c>
    </row>
    <row r="86" spans="1:5" s="1" customFormat="1" ht="20.100000000000001" customHeight="1" x14ac:dyDescent="0.25">
      <c r="A86" s="1" t="s">
        <v>87</v>
      </c>
      <c r="B86" s="32">
        <v>2150328</v>
      </c>
      <c r="C86" s="32" t="s">
        <v>371</v>
      </c>
      <c r="D86" s="46" t="s">
        <v>774</v>
      </c>
      <c r="E86" s="32" t="s">
        <v>987</v>
      </c>
    </row>
    <row r="87" spans="1:5" s="1" customFormat="1" ht="20.100000000000001" customHeight="1" x14ac:dyDescent="0.25">
      <c r="A87" s="1" t="s">
        <v>88</v>
      </c>
      <c r="B87" s="32">
        <v>2190010</v>
      </c>
      <c r="C87" s="32" t="s">
        <v>618</v>
      </c>
      <c r="D87" s="46" t="s">
        <v>775</v>
      </c>
      <c r="E87" s="32" t="s">
        <v>987</v>
      </c>
    </row>
    <row r="88" spans="1:5" s="1" customFormat="1" ht="20.100000000000001" customHeight="1" x14ac:dyDescent="0.25">
      <c r="A88" s="1" t="s">
        <v>89</v>
      </c>
      <c r="B88" s="32">
        <v>2190010</v>
      </c>
      <c r="C88" s="32" t="s">
        <v>619</v>
      </c>
      <c r="D88" s="46" t="s">
        <v>974</v>
      </c>
      <c r="E88" s="32" t="s">
        <v>987</v>
      </c>
    </row>
    <row r="89" spans="1:5" s="1" customFormat="1" ht="20.100000000000001" customHeight="1" x14ac:dyDescent="0.25">
      <c r="A89" s="1" t="s">
        <v>90</v>
      </c>
      <c r="B89" s="32">
        <v>2190011</v>
      </c>
      <c r="C89" s="32" t="s">
        <v>620</v>
      </c>
      <c r="D89" s="46" t="s">
        <v>974</v>
      </c>
      <c r="E89" s="32" t="s">
        <v>987</v>
      </c>
    </row>
    <row r="90" spans="1:5" s="1" customFormat="1" ht="20.100000000000001" customHeight="1" x14ac:dyDescent="0.25">
      <c r="A90" s="1" t="s">
        <v>91</v>
      </c>
      <c r="B90" s="32">
        <v>2140208</v>
      </c>
      <c r="C90" s="32" t="s">
        <v>366</v>
      </c>
      <c r="D90" s="46" t="s">
        <v>975</v>
      </c>
      <c r="E90" s="32" t="s">
        <v>987</v>
      </c>
    </row>
    <row r="91" spans="1:5" s="1" customFormat="1" ht="20.100000000000001" customHeight="1" x14ac:dyDescent="0.25">
      <c r="A91" s="1" t="s">
        <v>92</v>
      </c>
      <c r="B91" s="32">
        <v>2150155</v>
      </c>
      <c r="C91" s="32" t="s">
        <v>625</v>
      </c>
      <c r="D91" s="46" t="s">
        <v>976</v>
      </c>
      <c r="E91" s="32" t="s">
        <v>987</v>
      </c>
    </row>
    <row r="92" spans="1:5" s="1" customFormat="1" ht="20.100000000000001" customHeight="1" x14ac:dyDescent="0.25">
      <c r="A92" s="1" t="s">
        <v>93</v>
      </c>
      <c r="B92" s="32">
        <v>2150155</v>
      </c>
      <c r="C92" s="32" t="s">
        <v>626</v>
      </c>
      <c r="D92" s="46" t="s">
        <v>976</v>
      </c>
      <c r="E92" s="32" t="s">
        <v>987</v>
      </c>
    </row>
    <row r="93" spans="1:5" s="1" customFormat="1" ht="20.100000000000001" customHeight="1" x14ac:dyDescent="0.25">
      <c r="A93" s="1" t="s">
        <v>94</v>
      </c>
      <c r="B93" s="32">
        <v>2180120</v>
      </c>
      <c r="C93" s="32" t="s">
        <v>627</v>
      </c>
      <c r="D93" s="46" t="s">
        <v>976</v>
      </c>
      <c r="E93" s="32" t="s">
        <v>987</v>
      </c>
    </row>
    <row r="94" spans="1:5" s="1" customFormat="1" ht="20.100000000000001" customHeight="1" x14ac:dyDescent="0.25">
      <c r="A94" s="1" t="s">
        <v>95</v>
      </c>
      <c r="B94" s="32">
        <v>2130089</v>
      </c>
      <c r="C94" s="32" t="s">
        <v>347</v>
      </c>
      <c r="D94" s="46" t="s">
        <v>621</v>
      </c>
      <c r="E94" s="32" t="s">
        <v>987</v>
      </c>
    </row>
    <row r="95" spans="1:5" s="1" customFormat="1" ht="20.100000000000001" customHeight="1" x14ac:dyDescent="0.25">
      <c r="A95" s="1" t="s">
        <v>96</v>
      </c>
      <c r="B95" s="32">
        <v>2160492</v>
      </c>
      <c r="C95" s="32" t="s">
        <v>433</v>
      </c>
      <c r="D95" s="46" t="s">
        <v>431</v>
      </c>
      <c r="E95" s="32" t="s">
        <v>987</v>
      </c>
    </row>
    <row r="96" spans="1:5" s="1" customFormat="1" ht="20.100000000000001" customHeight="1" x14ac:dyDescent="0.25">
      <c r="A96" s="1" t="s">
        <v>97</v>
      </c>
      <c r="B96" s="32">
        <v>2160492</v>
      </c>
      <c r="C96" s="32" t="s">
        <v>432</v>
      </c>
      <c r="D96" s="46" t="s">
        <v>431</v>
      </c>
      <c r="E96" s="32" t="s">
        <v>987</v>
      </c>
    </row>
    <row r="97" spans="1:5" s="1" customFormat="1" ht="20.100000000000001" customHeight="1" x14ac:dyDescent="0.25">
      <c r="A97" s="1" t="s">
        <v>98</v>
      </c>
      <c r="B97" s="32">
        <v>2080004</v>
      </c>
      <c r="C97" s="32" t="s">
        <v>302</v>
      </c>
      <c r="D97" s="46" t="s">
        <v>434</v>
      </c>
      <c r="E97" s="32" t="s">
        <v>987</v>
      </c>
    </row>
    <row r="98" spans="1:5" s="1" customFormat="1" ht="20.100000000000001" customHeight="1" x14ac:dyDescent="0.25">
      <c r="A98" s="1" t="s">
        <v>99</v>
      </c>
      <c r="B98" s="32">
        <v>2160686</v>
      </c>
      <c r="C98" s="32" t="s">
        <v>435</v>
      </c>
      <c r="D98" s="46" t="s">
        <v>434</v>
      </c>
      <c r="E98" s="32" t="s">
        <v>987</v>
      </c>
    </row>
    <row r="99" spans="1:5" s="1" customFormat="1" ht="20.100000000000001" customHeight="1" x14ac:dyDescent="0.25">
      <c r="A99" s="1" t="s">
        <v>100</v>
      </c>
      <c r="B99" s="32">
        <v>2169998</v>
      </c>
      <c r="C99" s="32" t="s">
        <v>622</v>
      </c>
      <c r="D99" s="46" t="s">
        <v>623</v>
      </c>
      <c r="E99" s="32" t="s">
        <v>987</v>
      </c>
    </row>
    <row r="100" spans="1:5" s="1" customFormat="1" ht="20.100000000000001" customHeight="1" x14ac:dyDescent="0.25">
      <c r="A100" s="1" t="s">
        <v>101</v>
      </c>
      <c r="B100" s="32">
        <v>2150839</v>
      </c>
      <c r="C100" s="32" t="s">
        <v>436</v>
      </c>
      <c r="D100" s="46" t="s">
        <v>624</v>
      </c>
      <c r="E100" s="32" t="s">
        <v>987</v>
      </c>
    </row>
    <row r="101" spans="1:5" s="1" customFormat="1" ht="20.100000000000001" customHeight="1" x14ac:dyDescent="0.25">
      <c r="A101" s="1" t="s">
        <v>102</v>
      </c>
      <c r="B101" s="32">
        <v>2090168</v>
      </c>
      <c r="C101" s="32" t="s">
        <v>437</v>
      </c>
      <c r="D101" s="46" t="s">
        <v>628</v>
      </c>
      <c r="E101" s="32" t="s">
        <v>987</v>
      </c>
    </row>
    <row r="102" spans="1:5" s="1" customFormat="1" ht="20.100000000000001" customHeight="1" x14ac:dyDescent="0.25">
      <c r="A102" s="1" t="s">
        <v>103</v>
      </c>
      <c r="B102" s="32">
        <v>2090168</v>
      </c>
      <c r="C102" s="32" t="s">
        <v>309</v>
      </c>
      <c r="D102" s="46" t="s">
        <v>628</v>
      </c>
      <c r="E102" s="32" t="s">
        <v>987</v>
      </c>
    </row>
    <row r="103" spans="1:5" s="1" customFormat="1" ht="20.100000000000001" customHeight="1" x14ac:dyDescent="0.25">
      <c r="A103" s="1" t="s">
        <v>104</v>
      </c>
      <c r="B103" s="32">
        <v>2090169</v>
      </c>
      <c r="C103" s="32" t="s">
        <v>438</v>
      </c>
      <c r="D103" s="46" t="s">
        <v>628</v>
      </c>
      <c r="E103" s="32" t="s">
        <v>987</v>
      </c>
    </row>
    <row r="104" spans="1:5" s="1" customFormat="1" ht="20.100000000000001" customHeight="1" x14ac:dyDescent="0.25">
      <c r="A104" s="1" t="s">
        <v>105</v>
      </c>
      <c r="B104" s="32">
        <v>2090169</v>
      </c>
      <c r="C104" s="32" t="s">
        <v>310</v>
      </c>
      <c r="D104" s="46" t="s">
        <v>628</v>
      </c>
      <c r="E104" s="32" t="s">
        <v>987</v>
      </c>
    </row>
    <row r="105" spans="1:5" s="1" customFormat="1" ht="20.100000000000001" customHeight="1" x14ac:dyDescent="0.25">
      <c r="A105" s="1" t="s">
        <v>106</v>
      </c>
      <c r="B105" s="32">
        <v>2190247</v>
      </c>
      <c r="C105" s="32" t="s">
        <v>776</v>
      </c>
      <c r="D105" s="46" t="s">
        <v>777</v>
      </c>
      <c r="E105" s="32" t="s">
        <v>987</v>
      </c>
    </row>
    <row r="106" spans="1:5" s="1" customFormat="1" ht="20.100000000000001" customHeight="1" x14ac:dyDescent="0.25">
      <c r="A106" s="1" t="s">
        <v>107</v>
      </c>
      <c r="B106" s="32">
        <v>2159995</v>
      </c>
      <c r="C106" s="32" t="s">
        <v>440</v>
      </c>
      <c r="D106" s="46" t="s">
        <v>439</v>
      </c>
      <c r="E106" s="32" t="s">
        <v>987</v>
      </c>
    </row>
    <row r="107" spans="1:5" s="1" customFormat="1" ht="20.100000000000001" customHeight="1" x14ac:dyDescent="0.25">
      <c r="A107" s="1" t="s">
        <v>108</v>
      </c>
      <c r="B107" s="32">
        <v>2060125</v>
      </c>
      <c r="C107" s="32" t="s">
        <v>299</v>
      </c>
      <c r="D107" s="46" t="s">
        <v>977</v>
      </c>
      <c r="E107" s="32" t="s">
        <v>987</v>
      </c>
    </row>
    <row r="108" spans="1:5" s="1" customFormat="1" ht="20.100000000000001" customHeight="1" x14ac:dyDescent="0.25">
      <c r="A108" s="1" t="s">
        <v>109</v>
      </c>
      <c r="B108" s="32">
        <v>2160706</v>
      </c>
      <c r="C108" s="32" t="s">
        <v>441</v>
      </c>
      <c r="D108" s="47" t="s">
        <v>978</v>
      </c>
      <c r="E108" s="32" t="s">
        <v>987</v>
      </c>
    </row>
    <row r="109" spans="1:5" s="1" customFormat="1" ht="20.100000000000001" customHeight="1" x14ac:dyDescent="0.25">
      <c r="A109" s="1" t="s">
        <v>110</v>
      </c>
      <c r="B109" s="32">
        <v>2200132</v>
      </c>
      <c r="C109" s="32" t="s">
        <v>778</v>
      </c>
      <c r="D109" s="46" t="s">
        <v>979</v>
      </c>
      <c r="E109" s="32" t="s">
        <v>987</v>
      </c>
    </row>
    <row r="110" spans="1:5" s="1" customFormat="1" ht="20.100000000000001" customHeight="1" x14ac:dyDescent="0.25">
      <c r="A110" s="1" t="s">
        <v>111</v>
      </c>
      <c r="B110" s="32">
        <v>2189998</v>
      </c>
      <c r="C110" s="32" t="s">
        <v>870</v>
      </c>
      <c r="D110" s="46" t="s">
        <v>979</v>
      </c>
      <c r="E110" s="32" t="s">
        <v>987</v>
      </c>
    </row>
    <row r="111" spans="1:5" s="1" customFormat="1" ht="20.100000000000001" customHeight="1" x14ac:dyDescent="0.25">
      <c r="A111" s="1" t="s">
        <v>112</v>
      </c>
      <c r="B111" s="32">
        <v>2100036</v>
      </c>
      <c r="C111" s="32" t="s">
        <v>312</v>
      </c>
      <c r="D111" s="46" t="s">
        <v>979</v>
      </c>
      <c r="E111" s="32" t="s">
        <v>987</v>
      </c>
    </row>
    <row r="112" spans="1:5" s="1" customFormat="1" ht="20.100000000000001" customHeight="1" x14ac:dyDescent="0.25">
      <c r="A112" s="1" t="s">
        <v>113</v>
      </c>
      <c r="B112" s="32">
        <v>2130046</v>
      </c>
      <c r="C112" s="32" t="s">
        <v>345</v>
      </c>
      <c r="D112" s="46" t="s">
        <v>979</v>
      </c>
      <c r="E112" s="32" t="s">
        <v>987</v>
      </c>
    </row>
    <row r="113" spans="1:5" s="1" customFormat="1" ht="20.100000000000001" customHeight="1" x14ac:dyDescent="0.25">
      <c r="A113" s="1" t="s">
        <v>114</v>
      </c>
      <c r="B113" s="32">
        <v>2150179</v>
      </c>
      <c r="C113" s="32" t="s">
        <v>871</v>
      </c>
      <c r="D113" s="46" t="s">
        <v>979</v>
      </c>
      <c r="E113" s="32" t="s">
        <v>987</v>
      </c>
    </row>
    <row r="114" spans="1:5" s="1" customFormat="1" ht="20.100000000000001" customHeight="1" x14ac:dyDescent="0.25">
      <c r="A114" s="1" t="s">
        <v>115</v>
      </c>
      <c r="B114" s="32">
        <v>2200388</v>
      </c>
      <c r="C114" s="32" t="s">
        <v>872</v>
      </c>
      <c r="D114" s="46" t="s">
        <v>979</v>
      </c>
      <c r="E114" s="32" t="s">
        <v>987</v>
      </c>
    </row>
    <row r="115" spans="1:5" s="1" customFormat="1" ht="20.100000000000001" customHeight="1" x14ac:dyDescent="0.25">
      <c r="A115" s="1" t="s">
        <v>116</v>
      </c>
      <c r="B115" s="32">
        <v>2160423</v>
      </c>
      <c r="C115" s="32" t="s">
        <v>442</v>
      </c>
      <c r="D115" s="46" t="s">
        <v>979</v>
      </c>
      <c r="E115" s="32" t="s">
        <v>987</v>
      </c>
    </row>
    <row r="116" spans="1:5" s="1" customFormat="1" ht="20.100000000000001" customHeight="1" x14ac:dyDescent="0.25">
      <c r="A116" s="1" t="s">
        <v>117</v>
      </c>
      <c r="B116" s="32">
        <v>2200389</v>
      </c>
      <c r="C116" s="32" t="s">
        <v>873</v>
      </c>
      <c r="D116" s="46" t="s">
        <v>979</v>
      </c>
      <c r="E116" s="32" t="s">
        <v>987</v>
      </c>
    </row>
    <row r="117" spans="1:5" s="1" customFormat="1" ht="20.100000000000001" customHeight="1" x14ac:dyDescent="0.25">
      <c r="A117" s="1" t="s">
        <v>118</v>
      </c>
      <c r="B117" s="32">
        <v>2130272</v>
      </c>
      <c r="C117" s="32" t="s">
        <v>353</v>
      </c>
      <c r="D117" s="46" t="s">
        <v>979</v>
      </c>
      <c r="E117" s="32" t="s">
        <v>987</v>
      </c>
    </row>
    <row r="118" spans="1:5" s="1" customFormat="1" ht="20.100000000000001" customHeight="1" x14ac:dyDescent="0.25">
      <c r="A118" s="1" t="s">
        <v>119</v>
      </c>
      <c r="B118" s="32">
        <v>2190599</v>
      </c>
      <c r="C118" s="32" t="s">
        <v>779</v>
      </c>
      <c r="D118" s="46" t="s">
        <v>979</v>
      </c>
      <c r="E118" s="32" t="s">
        <v>987</v>
      </c>
    </row>
    <row r="119" spans="1:5" s="1" customFormat="1" ht="20.100000000000001" customHeight="1" x14ac:dyDescent="0.25">
      <c r="A119" s="1" t="s">
        <v>120</v>
      </c>
      <c r="B119" s="32">
        <v>2130273</v>
      </c>
      <c r="C119" s="32" t="s">
        <v>443</v>
      </c>
      <c r="D119" s="46" t="s">
        <v>979</v>
      </c>
      <c r="E119" s="32" t="s">
        <v>987</v>
      </c>
    </row>
    <row r="120" spans="1:5" s="1" customFormat="1" ht="20.100000000000001" customHeight="1" x14ac:dyDescent="0.25">
      <c r="A120" s="1" t="s">
        <v>121</v>
      </c>
      <c r="B120" s="32">
        <v>2140143</v>
      </c>
      <c r="C120" s="32" t="s">
        <v>362</v>
      </c>
      <c r="D120" s="46" t="s">
        <v>979</v>
      </c>
      <c r="E120" s="32" t="s">
        <v>987</v>
      </c>
    </row>
    <row r="121" spans="1:5" s="1" customFormat="1" ht="20.100000000000001" customHeight="1" x14ac:dyDescent="0.25">
      <c r="A121" s="1" t="s">
        <v>122</v>
      </c>
      <c r="B121" s="32">
        <v>2200914</v>
      </c>
      <c r="C121" s="32" t="s">
        <v>874</v>
      </c>
      <c r="D121" s="46" t="s">
        <v>979</v>
      </c>
      <c r="E121" s="32" t="s">
        <v>987</v>
      </c>
    </row>
    <row r="122" spans="1:5" s="1" customFormat="1" ht="20.100000000000001" customHeight="1" x14ac:dyDescent="0.25">
      <c r="A122" s="1" t="s">
        <v>123</v>
      </c>
      <c r="B122" s="32">
        <v>2199996</v>
      </c>
      <c r="C122" s="32" t="s">
        <v>875</v>
      </c>
      <c r="D122" s="46" t="s">
        <v>979</v>
      </c>
      <c r="E122" s="32" t="s">
        <v>987</v>
      </c>
    </row>
    <row r="123" spans="1:5" s="1" customFormat="1" ht="20.100000000000001" customHeight="1" x14ac:dyDescent="0.25">
      <c r="A123" s="1" t="s">
        <v>124</v>
      </c>
      <c r="B123" s="32">
        <v>2200379</v>
      </c>
      <c r="C123" s="32" t="s">
        <v>876</v>
      </c>
      <c r="D123" s="46" t="s">
        <v>979</v>
      </c>
      <c r="E123" s="32" t="s">
        <v>987</v>
      </c>
    </row>
    <row r="124" spans="1:5" s="1" customFormat="1" ht="20.100000000000001" customHeight="1" x14ac:dyDescent="0.25">
      <c r="A124" s="1" t="s">
        <v>125</v>
      </c>
      <c r="B124" s="32">
        <v>2100242</v>
      </c>
      <c r="C124" s="32" t="s">
        <v>318</v>
      </c>
      <c r="D124" s="46" t="s">
        <v>979</v>
      </c>
      <c r="E124" s="32" t="s">
        <v>987</v>
      </c>
    </row>
    <row r="125" spans="1:5" s="1" customFormat="1" ht="20.100000000000001" customHeight="1" x14ac:dyDescent="0.25">
      <c r="A125" s="1" t="s">
        <v>126</v>
      </c>
      <c r="B125" s="32">
        <v>2110074</v>
      </c>
      <c r="C125" s="32" t="s">
        <v>323</v>
      </c>
      <c r="D125" s="46" t="s">
        <v>979</v>
      </c>
      <c r="E125" s="32" t="s">
        <v>987</v>
      </c>
    </row>
    <row r="126" spans="1:5" s="1" customFormat="1" ht="20.100000000000001" customHeight="1" x14ac:dyDescent="0.25">
      <c r="A126" s="1" t="s">
        <v>127</v>
      </c>
      <c r="B126" s="32">
        <v>2060042</v>
      </c>
      <c r="C126" s="32" t="s">
        <v>298</v>
      </c>
      <c r="D126" s="46" t="s">
        <v>979</v>
      </c>
      <c r="E126" s="32" t="s">
        <v>987</v>
      </c>
    </row>
    <row r="127" spans="1:5" s="1" customFormat="1" ht="20.100000000000001" customHeight="1" x14ac:dyDescent="0.25">
      <c r="A127" s="1" t="s">
        <v>128</v>
      </c>
      <c r="B127" s="32">
        <v>2210017</v>
      </c>
      <c r="C127" s="32" t="s">
        <v>877</v>
      </c>
      <c r="D127" s="48" t="s">
        <v>979</v>
      </c>
      <c r="E127" s="32" t="s">
        <v>987</v>
      </c>
    </row>
    <row r="128" spans="1:5" s="1" customFormat="1" ht="20.100000000000001" customHeight="1" x14ac:dyDescent="0.25">
      <c r="A128" s="1" t="s">
        <v>129</v>
      </c>
      <c r="B128" s="32">
        <v>2000536</v>
      </c>
      <c r="C128" s="32" t="s">
        <v>282</v>
      </c>
      <c r="D128" s="46" t="s">
        <v>979</v>
      </c>
      <c r="E128" s="32" t="s">
        <v>987</v>
      </c>
    </row>
    <row r="129" spans="1:5" s="1" customFormat="1" ht="20.100000000000001" customHeight="1" x14ac:dyDescent="0.25">
      <c r="A129" s="1" t="s">
        <v>130</v>
      </c>
      <c r="B129" s="32">
        <v>2040121</v>
      </c>
      <c r="C129" s="32" t="s">
        <v>293</v>
      </c>
      <c r="D129" s="46" t="s">
        <v>979</v>
      </c>
      <c r="E129" s="32" t="s">
        <v>987</v>
      </c>
    </row>
    <row r="130" spans="1:5" s="1" customFormat="1" ht="20.100000000000001" customHeight="1" x14ac:dyDescent="0.25">
      <c r="A130" s="1" t="s">
        <v>131</v>
      </c>
      <c r="B130" s="32">
        <v>2120017</v>
      </c>
      <c r="C130" s="32" t="s">
        <v>329</v>
      </c>
      <c r="D130" s="46" t="s">
        <v>979</v>
      </c>
      <c r="E130" s="32" t="s">
        <v>987</v>
      </c>
    </row>
    <row r="131" spans="1:5" s="1" customFormat="1" ht="20.100000000000001" customHeight="1" x14ac:dyDescent="0.25">
      <c r="A131" s="1" t="s">
        <v>132</v>
      </c>
      <c r="B131" s="32">
        <v>2110179</v>
      </c>
      <c r="C131" s="32" t="s">
        <v>878</v>
      </c>
      <c r="D131" s="46" t="s">
        <v>979</v>
      </c>
      <c r="E131" s="32" t="s">
        <v>987</v>
      </c>
    </row>
    <row r="132" spans="1:5" s="1" customFormat="1" ht="20.100000000000001" customHeight="1" x14ac:dyDescent="0.25">
      <c r="A132" s="1" t="s">
        <v>133</v>
      </c>
      <c r="B132" s="32">
        <v>2160929</v>
      </c>
      <c r="C132" s="32" t="s">
        <v>879</v>
      </c>
      <c r="D132" s="46" t="s">
        <v>979</v>
      </c>
      <c r="E132" s="32" t="s">
        <v>987</v>
      </c>
    </row>
    <row r="133" spans="1:5" s="1" customFormat="1" ht="20.100000000000001" customHeight="1" x14ac:dyDescent="0.25">
      <c r="A133" s="1" t="s">
        <v>134</v>
      </c>
      <c r="B133" s="32">
        <v>2180549</v>
      </c>
      <c r="C133" s="32" t="s">
        <v>629</v>
      </c>
      <c r="D133" s="46" t="s">
        <v>979</v>
      </c>
      <c r="E133" s="32" t="s">
        <v>987</v>
      </c>
    </row>
    <row r="134" spans="1:5" s="1" customFormat="1" ht="20.100000000000001" customHeight="1" x14ac:dyDescent="0.25">
      <c r="A134" s="1" t="s">
        <v>135</v>
      </c>
      <c r="B134" s="32">
        <v>9900123</v>
      </c>
      <c r="C134" s="32" t="s">
        <v>880</v>
      </c>
      <c r="D134" s="46" t="s">
        <v>979</v>
      </c>
      <c r="E134" s="32" t="s">
        <v>987</v>
      </c>
    </row>
    <row r="135" spans="1:5" s="1" customFormat="1" ht="20.100000000000001" customHeight="1" x14ac:dyDescent="0.25">
      <c r="A135" s="1" t="s">
        <v>136</v>
      </c>
      <c r="B135" s="32">
        <v>2040120</v>
      </c>
      <c r="C135" s="32" t="s">
        <v>292</v>
      </c>
      <c r="D135" s="46" t="s">
        <v>979</v>
      </c>
      <c r="E135" s="32" t="s">
        <v>987</v>
      </c>
    </row>
    <row r="136" spans="1:5" s="1" customFormat="1" ht="20.100000000000001" customHeight="1" x14ac:dyDescent="0.25">
      <c r="A136" s="1" t="s">
        <v>137</v>
      </c>
      <c r="B136" s="32">
        <v>2150175</v>
      </c>
      <c r="C136" s="32" t="s">
        <v>370</v>
      </c>
      <c r="D136" s="46" t="s">
        <v>979</v>
      </c>
      <c r="E136" s="32" t="s">
        <v>987</v>
      </c>
    </row>
    <row r="137" spans="1:5" s="1" customFormat="1" ht="20.100000000000001" customHeight="1" x14ac:dyDescent="0.25">
      <c r="A137" s="1" t="s">
        <v>138</v>
      </c>
      <c r="B137" s="32">
        <v>2160974</v>
      </c>
      <c r="C137" s="32" t="s">
        <v>630</v>
      </c>
      <c r="D137" s="46" t="s">
        <v>979</v>
      </c>
      <c r="E137" s="32" t="s">
        <v>987</v>
      </c>
    </row>
    <row r="138" spans="1:5" s="1" customFormat="1" ht="20.100000000000001" customHeight="1" x14ac:dyDescent="0.25">
      <c r="A138" s="1" t="s">
        <v>139</v>
      </c>
      <c r="B138" s="32">
        <v>2170785</v>
      </c>
      <c r="C138" s="32" t="s">
        <v>631</v>
      </c>
      <c r="D138" s="46" t="s">
        <v>979</v>
      </c>
      <c r="E138" s="32" t="s">
        <v>987</v>
      </c>
    </row>
    <row r="139" spans="1:5" s="1" customFormat="1" ht="20.100000000000001" customHeight="1" x14ac:dyDescent="0.25">
      <c r="A139" s="1" t="s">
        <v>140</v>
      </c>
      <c r="B139" s="32">
        <v>2120033</v>
      </c>
      <c r="C139" s="32" t="s">
        <v>444</v>
      </c>
      <c r="D139" s="46" t="s">
        <v>979</v>
      </c>
      <c r="E139" s="32" t="s">
        <v>987</v>
      </c>
    </row>
    <row r="140" spans="1:5" s="1" customFormat="1" ht="20.100000000000001" customHeight="1" x14ac:dyDescent="0.25">
      <c r="A140" s="1" t="s">
        <v>141</v>
      </c>
      <c r="B140" s="32">
        <v>2100241</v>
      </c>
      <c r="C140" s="32" t="s">
        <v>445</v>
      </c>
      <c r="D140" s="46" t="s">
        <v>979</v>
      </c>
      <c r="E140" s="32" t="s">
        <v>987</v>
      </c>
    </row>
    <row r="141" spans="1:5" s="1" customFormat="1" ht="20.100000000000001" customHeight="1" x14ac:dyDescent="0.25">
      <c r="A141" s="1" t="s">
        <v>142</v>
      </c>
      <c r="B141" s="32">
        <v>2120105</v>
      </c>
      <c r="C141" s="32" t="s">
        <v>333</v>
      </c>
      <c r="D141" s="46" t="s">
        <v>979</v>
      </c>
      <c r="E141" s="32" t="s">
        <v>987</v>
      </c>
    </row>
    <row r="142" spans="1:5" s="1" customFormat="1" ht="20.100000000000001" customHeight="1" x14ac:dyDescent="0.25">
      <c r="A142" s="1" t="s">
        <v>143</v>
      </c>
      <c r="B142" s="32">
        <v>2120130</v>
      </c>
      <c r="C142" s="32" t="s">
        <v>336</v>
      </c>
      <c r="D142" s="46" t="s">
        <v>979</v>
      </c>
      <c r="E142" s="32" t="s">
        <v>987</v>
      </c>
    </row>
    <row r="143" spans="1:5" s="1" customFormat="1" ht="20.100000000000001" customHeight="1" x14ac:dyDescent="0.25">
      <c r="A143" s="1" t="s">
        <v>144</v>
      </c>
      <c r="B143" s="32">
        <v>2180257</v>
      </c>
      <c r="C143" s="32" t="s">
        <v>632</v>
      </c>
      <c r="D143" s="46" t="s">
        <v>979</v>
      </c>
      <c r="E143" s="32" t="s">
        <v>987</v>
      </c>
    </row>
    <row r="144" spans="1:5" s="1" customFormat="1" ht="20.100000000000001" customHeight="1" x14ac:dyDescent="0.25">
      <c r="A144" s="1" t="s">
        <v>145</v>
      </c>
      <c r="B144" s="32">
        <v>2130109</v>
      </c>
      <c r="C144" s="32" t="s">
        <v>349</v>
      </c>
      <c r="D144" s="46" t="s">
        <v>979</v>
      </c>
      <c r="E144" s="32" t="s">
        <v>987</v>
      </c>
    </row>
    <row r="145" spans="1:5" s="1" customFormat="1" ht="20.100000000000001" customHeight="1" x14ac:dyDescent="0.25">
      <c r="A145" s="1" t="s">
        <v>146</v>
      </c>
      <c r="B145" s="32">
        <v>2130108</v>
      </c>
      <c r="C145" s="32" t="s">
        <v>348</v>
      </c>
      <c r="D145" s="46" t="s">
        <v>979</v>
      </c>
      <c r="E145" s="32" t="s">
        <v>987</v>
      </c>
    </row>
    <row r="146" spans="1:5" s="1" customFormat="1" ht="20.100000000000001" customHeight="1" x14ac:dyDescent="0.25">
      <c r="A146" s="1" t="s">
        <v>147</v>
      </c>
      <c r="B146" s="32">
        <v>2140043</v>
      </c>
      <c r="C146" s="32" t="s">
        <v>358</v>
      </c>
      <c r="D146" s="46" t="s">
        <v>979</v>
      </c>
      <c r="E146" s="32" t="s">
        <v>987</v>
      </c>
    </row>
    <row r="147" spans="1:5" s="1" customFormat="1" ht="20.100000000000001" customHeight="1" x14ac:dyDescent="0.25">
      <c r="A147" s="1" t="s">
        <v>148</v>
      </c>
      <c r="B147" s="32">
        <v>2140044</v>
      </c>
      <c r="C147" s="32" t="s">
        <v>881</v>
      </c>
      <c r="D147" s="46" t="s">
        <v>979</v>
      </c>
      <c r="E147" s="32" t="s">
        <v>987</v>
      </c>
    </row>
    <row r="148" spans="1:5" s="1" customFormat="1" ht="20.100000000000001" customHeight="1" x14ac:dyDescent="0.25">
      <c r="A148" s="1" t="s">
        <v>149</v>
      </c>
      <c r="B148" s="32">
        <v>2161035</v>
      </c>
      <c r="C148" s="32" t="s">
        <v>633</v>
      </c>
      <c r="D148" s="46" t="s">
        <v>979</v>
      </c>
      <c r="E148" s="32" t="s">
        <v>987</v>
      </c>
    </row>
    <row r="149" spans="1:5" s="1" customFormat="1" ht="20.100000000000001" customHeight="1" x14ac:dyDescent="0.25">
      <c r="A149" s="1" t="s">
        <v>150</v>
      </c>
      <c r="B149" s="32">
        <v>2120030</v>
      </c>
      <c r="C149" s="32" t="s">
        <v>330</v>
      </c>
      <c r="D149" s="46" t="s">
        <v>979</v>
      </c>
      <c r="E149" s="32" t="s">
        <v>987</v>
      </c>
    </row>
    <row r="150" spans="1:5" s="1" customFormat="1" ht="20.100000000000001" customHeight="1" x14ac:dyDescent="0.25">
      <c r="A150" s="1" t="s">
        <v>151</v>
      </c>
      <c r="B150" s="32">
        <v>2120124</v>
      </c>
      <c r="C150" s="32" t="s">
        <v>335</v>
      </c>
      <c r="D150" s="46" t="s">
        <v>979</v>
      </c>
      <c r="E150" s="32" t="s">
        <v>987</v>
      </c>
    </row>
    <row r="151" spans="1:5" s="1" customFormat="1" ht="20.100000000000001" customHeight="1" x14ac:dyDescent="0.25">
      <c r="A151" s="1" t="s">
        <v>152</v>
      </c>
      <c r="B151" s="32">
        <v>2130064</v>
      </c>
      <c r="C151" s="32" t="s">
        <v>346</v>
      </c>
      <c r="D151" s="46" t="s">
        <v>979</v>
      </c>
      <c r="E151" s="32" t="s">
        <v>987</v>
      </c>
    </row>
    <row r="152" spans="1:5" s="1" customFormat="1" ht="20.100000000000001" customHeight="1" x14ac:dyDescent="0.25">
      <c r="A152" s="1" t="s">
        <v>153</v>
      </c>
      <c r="B152" s="32">
        <v>2180417</v>
      </c>
      <c r="C152" s="32" t="s">
        <v>634</v>
      </c>
      <c r="D152" s="46" t="s">
        <v>979</v>
      </c>
      <c r="E152" s="32" t="s">
        <v>987</v>
      </c>
    </row>
    <row r="153" spans="1:5" s="1" customFormat="1" ht="20.100000000000001" customHeight="1" x14ac:dyDescent="0.25">
      <c r="A153" s="1" t="s">
        <v>154</v>
      </c>
      <c r="B153" s="32">
        <v>2180891</v>
      </c>
      <c r="C153" s="32" t="s">
        <v>780</v>
      </c>
      <c r="D153" s="46" t="s">
        <v>979</v>
      </c>
      <c r="E153" s="32" t="s">
        <v>987</v>
      </c>
    </row>
    <row r="154" spans="1:5" s="1" customFormat="1" ht="20.100000000000001" customHeight="1" x14ac:dyDescent="0.25">
      <c r="A154" s="1" t="s">
        <v>244</v>
      </c>
      <c r="B154" s="32">
        <v>2190594</v>
      </c>
      <c r="C154" s="35" t="s">
        <v>781</v>
      </c>
      <c r="D154" s="46" t="s">
        <v>979</v>
      </c>
      <c r="E154" s="32" t="s">
        <v>987</v>
      </c>
    </row>
    <row r="155" spans="1:5" s="1" customFormat="1" ht="20.100000000000001" customHeight="1" x14ac:dyDescent="0.25">
      <c r="A155" s="1" t="s">
        <v>155</v>
      </c>
      <c r="B155" s="32">
        <v>2170960</v>
      </c>
      <c r="C155" s="32" t="s">
        <v>782</v>
      </c>
      <c r="D155" s="46" t="s">
        <v>979</v>
      </c>
      <c r="E155" s="32" t="s">
        <v>987</v>
      </c>
    </row>
    <row r="156" spans="1:5" s="1" customFormat="1" ht="20.100000000000001" customHeight="1" x14ac:dyDescent="0.25">
      <c r="A156" s="1" t="s">
        <v>156</v>
      </c>
      <c r="B156" s="32">
        <v>2170960</v>
      </c>
      <c r="C156" s="32" t="s">
        <v>635</v>
      </c>
      <c r="D156" s="46" t="s">
        <v>979</v>
      </c>
      <c r="E156" s="32" t="s">
        <v>987</v>
      </c>
    </row>
    <row r="157" spans="1:5" s="1" customFormat="1" ht="20.100000000000001" customHeight="1" x14ac:dyDescent="0.25">
      <c r="A157" s="1" t="s">
        <v>157</v>
      </c>
      <c r="B157" s="32">
        <v>2170435</v>
      </c>
      <c r="C157" s="32" t="s">
        <v>636</v>
      </c>
      <c r="D157" s="46" t="s">
        <v>979</v>
      </c>
      <c r="E157" s="32" t="s">
        <v>987</v>
      </c>
    </row>
    <row r="158" spans="1:5" s="1" customFormat="1" ht="20.100000000000001" customHeight="1" x14ac:dyDescent="0.25">
      <c r="A158" s="1" t="s">
        <v>158</v>
      </c>
      <c r="B158" s="32">
        <v>9400462</v>
      </c>
      <c r="C158" s="32" t="s">
        <v>397</v>
      </c>
      <c r="D158" s="46" t="s">
        <v>979</v>
      </c>
      <c r="E158" s="32" t="s">
        <v>987</v>
      </c>
    </row>
    <row r="159" spans="1:5" s="1" customFormat="1" ht="20.100000000000001" customHeight="1" x14ac:dyDescent="0.25">
      <c r="A159" s="1" t="s">
        <v>159</v>
      </c>
      <c r="B159" s="32">
        <v>2140215</v>
      </c>
      <c r="C159" s="32" t="s">
        <v>446</v>
      </c>
      <c r="D159" s="46" t="s">
        <v>979</v>
      </c>
      <c r="E159" s="32" t="s">
        <v>987</v>
      </c>
    </row>
    <row r="160" spans="1:5" s="1" customFormat="1" ht="20.100000000000001" customHeight="1" x14ac:dyDescent="0.25">
      <c r="A160" s="1" t="s">
        <v>160</v>
      </c>
      <c r="B160" s="32">
        <v>2150105</v>
      </c>
      <c r="C160" s="32" t="s">
        <v>368</v>
      </c>
      <c r="D160" s="46" t="s">
        <v>979</v>
      </c>
      <c r="E160" s="32" t="s">
        <v>987</v>
      </c>
    </row>
    <row r="161" spans="1:5" s="1" customFormat="1" ht="20.100000000000001" customHeight="1" x14ac:dyDescent="0.25">
      <c r="A161" s="1" t="s">
        <v>161</v>
      </c>
      <c r="B161" s="32">
        <v>2140146</v>
      </c>
      <c r="C161" s="32" t="s">
        <v>363</v>
      </c>
      <c r="D161" s="46" t="s">
        <v>979</v>
      </c>
      <c r="E161" s="32" t="s">
        <v>987</v>
      </c>
    </row>
    <row r="162" spans="1:5" s="1" customFormat="1" ht="20.100000000000001" customHeight="1" x14ac:dyDescent="0.25">
      <c r="A162" s="1" t="s">
        <v>162</v>
      </c>
      <c r="B162" s="32">
        <v>2170434</v>
      </c>
      <c r="C162" s="32" t="s">
        <v>637</v>
      </c>
      <c r="D162" s="46" t="s">
        <v>979</v>
      </c>
      <c r="E162" s="32" t="s">
        <v>987</v>
      </c>
    </row>
    <row r="163" spans="1:5" s="1" customFormat="1" ht="20.100000000000001" customHeight="1" x14ac:dyDescent="0.25">
      <c r="A163" s="1" t="s">
        <v>163</v>
      </c>
      <c r="B163" s="32">
        <v>8900685</v>
      </c>
      <c r="C163" s="32" t="s">
        <v>388</v>
      </c>
      <c r="D163" s="46" t="s">
        <v>979</v>
      </c>
      <c r="E163" s="32" t="s">
        <v>987</v>
      </c>
    </row>
    <row r="164" spans="1:5" s="1" customFormat="1" ht="20.100000000000001" customHeight="1" x14ac:dyDescent="0.25">
      <c r="A164" s="1" t="s">
        <v>164</v>
      </c>
      <c r="B164" s="32">
        <v>2100130</v>
      </c>
      <c r="C164" s="32" t="s">
        <v>315</v>
      </c>
      <c r="D164" s="46" t="s">
        <v>979</v>
      </c>
      <c r="E164" s="32" t="s">
        <v>987</v>
      </c>
    </row>
    <row r="165" spans="1:5" s="1" customFormat="1" ht="20.100000000000001" customHeight="1" x14ac:dyDescent="0.25">
      <c r="A165" s="1" t="s">
        <v>165</v>
      </c>
      <c r="B165" s="32">
        <v>2190353</v>
      </c>
      <c r="C165" s="32" t="s">
        <v>783</v>
      </c>
      <c r="D165" s="46" t="s">
        <v>979</v>
      </c>
      <c r="E165" s="32" t="s">
        <v>987</v>
      </c>
    </row>
    <row r="166" spans="1:5" s="1" customFormat="1" ht="20.100000000000001" customHeight="1" x14ac:dyDescent="0.25">
      <c r="A166" s="1" t="s">
        <v>166</v>
      </c>
      <c r="B166" s="32">
        <v>2171126</v>
      </c>
      <c r="C166" s="32" t="s">
        <v>638</v>
      </c>
      <c r="D166" s="46" t="s">
        <v>979</v>
      </c>
      <c r="E166" s="32" t="s">
        <v>987</v>
      </c>
    </row>
    <row r="167" spans="1:5" s="1" customFormat="1" ht="20.100000000000001" customHeight="1" x14ac:dyDescent="0.25">
      <c r="A167" s="1" t="s">
        <v>167</v>
      </c>
      <c r="B167" s="32">
        <v>2200133</v>
      </c>
      <c r="C167" s="32" t="s">
        <v>882</v>
      </c>
      <c r="D167" s="46" t="s">
        <v>979</v>
      </c>
      <c r="E167" s="32" t="s">
        <v>987</v>
      </c>
    </row>
    <row r="168" spans="1:5" s="1" customFormat="1" ht="20.100000000000001" customHeight="1" x14ac:dyDescent="0.25">
      <c r="A168" s="1" t="s">
        <v>168</v>
      </c>
      <c r="B168" s="32">
        <v>2200702</v>
      </c>
      <c r="C168" s="32" t="s">
        <v>883</v>
      </c>
      <c r="D168" s="46" t="s">
        <v>979</v>
      </c>
      <c r="E168" s="32" t="s">
        <v>987</v>
      </c>
    </row>
    <row r="169" spans="1:5" s="1" customFormat="1" ht="20.100000000000001" customHeight="1" x14ac:dyDescent="0.25">
      <c r="A169" s="1" t="s">
        <v>169</v>
      </c>
      <c r="B169" s="32">
        <v>2090055</v>
      </c>
      <c r="C169" s="32" t="s">
        <v>884</v>
      </c>
      <c r="D169" s="49" t="s">
        <v>447</v>
      </c>
      <c r="E169" s="32" t="s">
        <v>987</v>
      </c>
    </row>
    <row r="170" spans="1:5" s="1" customFormat="1" ht="20.100000000000001" customHeight="1" x14ac:dyDescent="0.25">
      <c r="A170" s="1" t="s">
        <v>170</v>
      </c>
      <c r="B170" s="32">
        <v>2090055</v>
      </c>
      <c r="C170" s="32" t="s">
        <v>449</v>
      </c>
      <c r="D170" s="49" t="s">
        <v>447</v>
      </c>
      <c r="E170" s="32" t="s">
        <v>987</v>
      </c>
    </row>
    <row r="171" spans="1:5" s="1" customFormat="1" ht="20.100000000000001" customHeight="1" x14ac:dyDescent="0.25">
      <c r="A171" s="1" t="s">
        <v>171</v>
      </c>
      <c r="B171" s="32">
        <v>2130071</v>
      </c>
      <c r="C171" s="32" t="s">
        <v>448</v>
      </c>
      <c r="D171" s="49" t="s">
        <v>447</v>
      </c>
      <c r="E171" s="32" t="s">
        <v>987</v>
      </c>
    </row>
    <row r="172" spans="1:5" s="1" customFormat="1" ht="20.100000000000001" customHeight="1" x14ac:dyDescent="0.25">
      <c r="A172" s="1" t="s">
        <v>172</v>
      </c>
      <c r="B172" s="32">
        <v>2190314</v>
      </c>
      <c r="C172" s="32" t="s">
        <v>784</v>
      </c>
      <c r="D172" s="49" t="s">
        <v>447</v>
      </c>
      <c r="E172" s="32" t="s">
        <v>987</v>
      </c>
    </row>
    <row r="173" spans="1:5" s="1" customFormat="1" ht="20.100000000000001" customHeight="1" x14ac:dyDescent="0.25">
      <c r="A173" s="1" t="s">
        <v>173</v>
      </c>
      <c r="B173" s="32">
        <v>2090019</v>
      </c>
      <c r="C173" s="32" t="s">
        <v>451</v>
      </c>
      <c r="D173" s="49" t="s">
        <v>447</v>
      </c>
      <c r="E173" s="32" t="s">
        <v>987</v>
      </c>
    </row>
    <row r="174" spans="1:5" s="1" customFormat="1" ht="20.100000000000001" customHeight="1" x14ac:dyDescent="0.25">
      <c r="A174" s="1" t="s">
        <v>174</v>
      </c>
      <c r="B174" s="32">
        <v>2090019</v>
      </c>
      <c r="C174" s="32" t="s">
        <v>452</v>
      </c>
      <c r="D174" s="49" t="s">
        <v>447</v>
      </c>
      <c r="E174" s="32" t="s">
        <v>987</v>
      </c>
    </row>
    <row r="175" spans="1:5" s="1" customFormat="1" ht="20.100000000000001" customHeight="1" x14ac:dyDescent="0.25">
      <c r="A175" s="1" t="s">
        <v>175</v>
      </c>
      <c r="B175" s="32">
        <v>2140155</v>
      </c>
      <c r="C175" s="32" t="s">
        <v>450</v>
      </c>
      <c r="D175" s="49" t="s">
        <v>447</v>
      </c>
      <c r="E175" s="32" t="s">
        <v>987</v>
      </c>
    </row>
    <row r="176" spans="1:5" s="1" customFormat="1" ht="20.100000000000001" customHeight="1" x14ac:dyDescent="0.25">
      <c r="A176" s="1" t="s">
        <v>176</v>
      </c>
      <c r="B176" s="32">
        <v>2160421</v>
      </c>
      <c r="C176" s="32" t="s">
        <v>453</v>
      </c>
      <c r="D176" s="49" t="s">
        <v>447</v>
      </c>
      <c r="E176" s="32" t="s">
        <v>987</v>
      </c>
    </row>
    <row r="177" spans="1:5" s="1" customFormat="1" ht="20.100000000000001" customHeight="1" x14ac:dyDescent="0.25">
      <c r="A177" s="1" t="s">
        <v>177</v>
      </c>
      <c r="B177" s="32">
        <v>2060079</v>
      </c>
      <c r="C177" s="32" t="s">
        <v>885</v>
      </c>
      <c r="D177" s="46" t="s">
        <v>980</v>
      </c>
      <c r="E177" s="32" t="s">
        <v>987</v>
      </c>
    </row>
    <row r="178" spans="1:5" s="1" customFormat="1" ht="20.100000000000001" customHeight="1" x14ac:dyDescent="0.25">
      <c r="A178" s="1" t="s">
        <v>178</v>
      </c>
      <c r="B178" s="32">
        <v>2200148</v>
      </c>
      <c r="C178" s="32" t="s">
        <v>886</v>
      </c>
      <c r="D178" s="46" t="s">
        <v>980</v>
      </c>
      <c r="E178" s="32" t="s">
        <v>987</v>
      </c>
    </row>
    <row r="179" spans="1:5" s="1" customFormat="1" ht="20.100000000000001" customHeight="1" x14ac:dyDescent="0.25">
      <c r="A179" s="1" t="s">
        <v>179</v>
      </c>
      <c r="B179" s="32">
        <v>9700357</v>
      </c>
      <c r="C179" s="32" t="s">
        <v>454</v>
      </c>
      <c r="D179" s="46" t="s">
        <v>980</v>
      </c>
      <c r="E179" s="32" t="s">
        <v>987</v>
      </c>
    </row>
    <row r="180" spans="1:5" s="1" customFormat="1" ht="20.100000000000001" customHeight="1" x14ac:dyDescent="0.25">
      <c r="A180" s="1" t="s">
        <v>180</v>
      </c>
      <c r="B180" s="32">
        <v>8200489</v>
      </c>
      <c r="C180" s="32" t="s">
        <v>455</v>
      </c>
      <c r="D180" s="46" t="s">
        <v>980</v>
      </c>
      <c r="E180" s="32" t="s">
        <v>987</v>
      </c>
    </row>
    <row r="181" spans="1:5" s="1" customFormat="1" ht="20.100000000000001" customHeight="1" x14ac:dyDescent="0.25">
      <c r="A181" s="1" t="s">
        <v>181</v>
      </c>
      <c r="B181" s="32">
        <v>2180244</v>
      </c>
      <c r="C181" s="32" t="s">
        <v>639</v>
      </c>
      <c r="D181" s="46" t="s">
        <v>456</v>
      </c>
      <c r="E181" s="32" t="s">
        <v>987</v>
      </c>
    </row>
    <row r="182" spans="1:5" s="1" customFormat="1" ht="20.100000000000001" customHeight="1" x14ac:dyDescent="0.25">
      <c r="A182" s="1" t="s">
        <v>182</v>
      </c>
      <c r="B182" s="32">
        <v>2180245</v>
      </c>
      <c r="C182" s="32" t="s">
        <v>640</v>
      </c>
      <c r="D182" s="46" t="s">
        <v>456</v>
      </c>
      <c r="E182" s="32" t="s">
        <v>987</v>
      </c>
    </row>
    <row r="183" spans="1:5" s="1" customFormat="1" ht="20.100000000000001" customHeight="1" x14ac:dyDescent="0.25">
      <c r="A183" s="1" t="s">
        <v>183</v>
      </c>
      <c r="B183" s="32">
        <v>2130153</v>
      </c>
      <c r="C183" s="32" t="s">
        <v>457</v>
      </c>
      <c r="D183" s="46" t="s">
        <v>456</v>
      </c>
      <c r="E183" s="32" t="s">
        <v>987</v>
      </c>
    </row>
    <row r="184" spans="1:5" s="1" customFormat="1" ht="20.100000000000001" customHeight="1" x14ac:dyDescent="0.25">
      <c r="A184" s="1" t="s">
        <v>184</v>
      </c>
      <c r="B184" s="32">
        <v>2130153</v>
      </c>
      <c r="C184" s="32" t="s">
        <v>642</v>
      </c>
      <c r="D184" s="46" t="s">
        <v>456</v>
      </c>
      <c r="E184" s="32" t="s">
        <v>987</v>
      </c>
    </row>
    <row r="185" spans="1:5" s="1" customFormat="1" ht="20.100000000000001" customHeight="1" x14ac:dyDescent="0.25">
      <c r="A185" s="1" t="s">
        <v>185</v>
      </c>
      <c r="B185" s="32">
        <v>2130153</v>
      </c>
      <c r="C185" s="32" t="s">
        <v>643</v>
      </c>
      <c r="D185" s="46" t="s">
        <v>456</v>
      </c>
      <c r="E185" s="32" t="s">
        <v>987</v>
      </c>
    </row>
    <row r="186" spans="1:5" s="1" customFormat="1" ht="20.100000000000001" customHeight="1" x14ac:dyDescent="0.25">
      <c r="A186" s="1" t="s">
        <v>186</v>
      </c>
      <c r="B186" s="32">
        <v>2170685</v>
      </c>
      <c r="C186" s="32" t="s">
        <v>641</v>
      </c>
      <c r="D186" s="46" t="s">
        <v>456</v>
      </c>
      <c r="E186" s="32" t="s">
        <v>987</v>
      </c>
    </row>
    <row r="187" spans="1:5" s="1" customFormat="1" ht="20.100000000000001" customHeight="1" x14ac:dyDescent="0.25">
      <c r="A187" s="1" t="s">
        <v>187</v>
      </c>
      <c r="B187" s="32">
        <v>2170002</v>
      </c>
      <c r="C187" s="32" t="s">
        <v>887</v>
      </c>
      <c r="D187" s="46" t="s">
        <v>456</v>
      </c>
      <c r="E187" s="32" t="s">
        <v>987</v>
      </c>
    </row>
    <row r="188" spans="1:5" s="1" customFormat="1" ht="20.100000000000001" customHeight="1" x14ac:dyDescent="0.25">
      <c r="A188" s="1" t="s">
        <v>188</v>
      </c>
      <c r="B188" s="32">
        <v>2170003</v>
      </c>
      <c r="C188" s="32" t="s">
        <v>888</v>
      </c>
      <c r="D188" s="46" t="s">
        <v>456</v>
      </c>
      <c r="E188" s="32" t="s">
        <v>987</v>
      </c>
    </row>
    <row r="189" spans="1:5" s="1" customFormat="1" ht="20.100000000000001" customHeight="1" x14ac:dyDescent="0.25">
      <c r="A189" s="1" t="s">
        <v>189</v>
      </c>
      <c r="B189" s="32">
        <v>2180369</v>
      </c>
      <c r="C189" s="32" t="s">
        <v>644</v>
      </c>
      <c r="D189" s="46" t="s">
        <v>645</v>
      </c>
      <c r="E189" s="32" t="s">
        <v>987</v>
      </c>
    </row>
    <row r="190" spans="1:5" s="1" customFormat="1" ht="20.100000000000001" customHeight="1" x14ac:dyDescent="0.25">
      <c r="A190" s="1" t="s">
        <v>190</v>
      </c>
      <c r="B190" s="32">
        <v>2180369</v>
      </c>
      <c r="C190" s="32" t="s">
        <v>889</v>
      </c>
      <c r="D190" s="46" t="s">
        <v>645</v>
      </c>
      <c r="E190" s="32" t="s">
        <v>987</v>
      </c>
    </row>
    <row r="191" spans="1:5" s="1" customFormat="1" ht="20.100000000000001" customHeight="1" x14ac:dyDescent="0.25">
      <c r="A191" s="1" t="s">
        <v>191</v>
      </c>
      <c r="B191" s="32">
        <v>2180367</v>
      </c>
      <c r="C191" s="32" t="s">
        <v>646</v>
      </c>
      <c r="D191" s="46" t="s">
        <v>645</v>
      </c>
      <c r="E191" s="32" t="s">
        <v>987</v>
      </c>
    </row>
    <row r="192" spans="1:5" s="1" customFormat="1" ht="20.100000000000001" customHeight="1" x14ac:dyDescent="0.25">
      <c r="A192" s="1" t="s">
        <v>192</v>
      </c>
      <c r="B192" s="32">
        <v>2140001</v>
      </c>
      <c r="C192" s="32" t="s">
        <v>459</v>
      </c>
      <c r="D192" s="46" t="s">
        <v>458</v>
      </c>
      <c r="E192" s="32" t="s">
        <v>987</v>
      </c>
    </row>
    <row r="193" spans="1:5" s="1" customFormat="1" ht="20.100000000000001" customHeight="1" x14ac:dyDescent="0.25">
      <c r="A193" s="1" t="s">
        <v>193</v>
      </c>
      <c r="B193" s="32">
        <v>2190856</v>
      </c>
      <c r="C193" s="32" t="s">
        <v>785</v>
      </c>
      <c r="D193" s="46" t="s">
        <v>458</v>
      </c>
      <c r="E193" s="32" t="s">
        <v>987</v>
      </c>
    </row>
    <row r="194" spans="1:5" s="1" customFormat="1" ht="20.100000000000001" customHeight="1" x14ac:dyDescent="0.25">
      <c r="A194" s="1" t="s">
        <v>194</v>
      </c>
      <c r="B194" s="32">
        <v>2160383</v>
      </c>
      <c r="C194" s="32" t="s">
        <v>647</v>
      </c>
      <c r="D194" s="46" t="s">
        <v>458</v>
      </c>
      <c r="E194" s="32" t="s">
        <v>987</v>
      </c>
    </row>
    <row r="195" spans="1:5" s="1" customFormat="1" ht="20.100000000000001" customHeight="1" x14ac:dyDescent="0.25">
      <c r="A195" s="1" t="s">
        <v>195</v>
      </c>
      <c r="B195" s="32">
        <v>8500354</v>
      </c>
      <c r="C195" s="32" t="s">
        <v>648</v>
      </c>
      <c r="D195" s="46" t="s">
        <v>649</v>
      </c>
      <c r="E195" s="32" t="s">
        <v>987</v>
      </c>
    </row>
    <row r="196" spans="1:5" s="1" customFormat="1" ht="20.100000000000001" customHeight="1" x14ac:dyDescent="0.25">
      <c r="A196" s="1" t="s">
        <v>196</v>
      </c>
      <c r="B196" s="32">
        <v>8500352</v>
      </c>
      <c r="C196" s="32" t="s">
        <v>650</v>
      </c>
      <c r="D196" s="46" t="s">
        <v>649</v>
      </c>
      <c r="E196" s="32" t="s">
        <v>987</v>
      </c>
    </row>
    <row r="197" spans="1:5" s="1" customFormat="1" ht="20.100000000000001" customHeight="1" x14ac:dyDescent="0.25">
      <c r="A197" s="1" t="s">
        <v>197</v>
      </c>
      <c r="B197" s="32">
        <v>8500353</v>
      </c>
      <c r="C197" s="32" t="s">
        <v>651</v>
      </c>
      <c r="D197" s="46" t="s">
        <v>649</v>
      </c>
      <c r="E197" s="32" t="s">
        <v>987</v>
      </c>
    </row>
    <row r="198" spans="1:5" s="1" customFormat="1" ht="20.100000000000001" customHeight="1" x14ac:dyDescent="0.25">
      <c r="A198" s="1" t="s">
        <v>198</v>
      </c>
      <c r="B198" s="32">
        <v>8500351</v>
      </c>
      <c r="C198" s="32" t="s">
        <v>652</v>
      </c>
      <c r="D198" s="46" t="s">
        <v>649</v>
      </c>
      <c r="E198" s="32" t="s">
        <v>987</v>
      </c>
    </row>
    <row r="199" spans="1:5" s="1" customFormat="1" ht="20.100000000000001" customHeight="1" x14ac:dyDescent="0.25">
      <c r="A199" s="1" t="s">
        <v>199</v>
      </c>
      <c r="B199" s="32">
        <v>2180252</v>
      </c>
      <c r="C199" s="32" t="s">
        <v>653</v>
      </c>
      <c r="D199" s="46" t="s">
        <v>649</v>
      </c>
      <c r="E199" s="32" t="s">
        <v>987</v>
      </c>
    </row>
    <row r="200" spans="1:5" s="1" customFormat="1" ht="20.100000000000001" customHeight="1" x14ac:dyDescent="0.25">
      <c r="A200" s="1" t="s">
        <v>200</v>
      </c>
      <c r="B200" s="32">
        <v>9200062</v>
      </c>
      <c r="C200" s="32" t="s">
        <v>654</v>
      </c>
      <c r="D200" s="46" t="s">
        <v>649</v>
      </c>
      <c r="E200" s="32" t="s">
        <v>987</v>
      </c>
    </row>
    <row r="201" spans="1:5" s="1" customFormat="1" ht="20.100000000000001" customHeight="1" x14ac:dyDescent="0.25">
      <c r="A201" s="1" t="s">
        <v>201</v>
      </c>
      <c r="B201" s="32">
        <v>9200058</v>
      </c>
      <c r="C201" s="32" t="s">
        <v>655</v>
      </c>
      <c r="D201" s="46" t="s">
        <v>649</v>
      </c>
      <c r="E201" s="32" t="s">
        <v>987</v>
      </c>
    </row>
    <row r="202" spans="1:5" s="1" customFormat="1" ht="20.100000000000001" customHeight="1" x14ac:dyDescent="0.25">
      <c r="A202" s="1" t="s">
        <v>202</v>
      </c>
      <c r="B202" s="32">
        <v>9200056</v>
      </c>
      <c r="C202" s="32" t="s">
        <v>656</v>
      </c>
      <c r="D202" s="46" t="s">
        <v>649</v>
      </c>
      <c r="E202" s="32" t="s">
        <v>987</v>
      </c>
    </row>
    <row r="203" spans="1:5" s="1" customFormat="1" ht="20.100000000000001" customHeight="1" x14ac:dyDescent="0.25">
      <c r="A203" s="1" t="s">
        <v>203</v>
      </c>
      <c r="B203" s="32">
        <v>2140255</v>
      </c>
      <c r="C203" s="32" t="s">
        <v>461</v>
      </c>
      <c r="D203" s="46" t="s">
        <v>460</v>
      </c>
      <c r="E203" s="32" t="s">
        <v>987</v>
      </c>
    </row>
    <row r="204" spans="1:5" s="1" customFormat="1" ht="20.100000000000001" customHeight="1" x14ac:dyDescent="0.25">
      <c r="A204" s="1" t="s">
        <v>204</v>
      </c>
      <c r="B204" s="32">
        <v>2140255</v>
      </c>
      <c r="C204" s="32" t="s">
        <v>657</v>
      </c>
      <c r="D204" s="46" t="s">
        <v>460</v>
      </c>
      <c r="E204" s="32" t="s">
        <v>987</v>
      </c>
    </row>
    <row r="205" spans="1:5" s="1" customFormat="1" ht="20.100000000000001" customHeight="1" x14ac:dyDescent="0.25">
      <c r="A205" s="1" t="s">
        <v>205</v>
      </c>
      <c r="B205" s="32">
        <v>2140255</v>
      </c>
      <c r="C205" s="32" t="s">
        <v>658</v>
      </c>
      <c r="D205" s="46" t="s">
        <v>460</v>
      </c>
      <c r="E205" s="32" t="s">
        <v>987</v>
      </c>
    </row>
    <row r="206" spans="1:5" s="1" customFormat="1" ht="20.100000000000001" customHeight="1" x14ac:dyDescent="0.25">
      <c r="A206" s="1" t="s">
        <v>206</v>
      </c>
      <c r="B206" s="32">
        <v>2170062</v>
      </c>
      <c r="C206" s="32" t="s">
        <v>659</v>
      </c>
      <c r="D206" s="46" t="s">
        <v>460</v>
      </c>
      <c r="E206" s="32" t="s">
        <v>987</v>
      </c>
    </row>
    <row r="207" spans="1:5" s="1" customFormat="1" ht="20.100000000000001" customHeight="1" x14ac:dyDescent="0.25">
      <c r="A207" s="1" t="s">
        <v>207</v>
      </c>
      <c r="B207" s="32">
        <v>2180075</v>
      </c>
      <c r="C207" s="32" t="s">
        <v>660</v>
      </c>
      <c r="D207" s="46" t="s">
        <v>460</v>
      </c>
      <c r="E207" s="32" t="s">
        <v>987</v>
      </c>
    </row>
    <row r="208" spans="1:5" s="1" customFormat="1" ht="20.100000000000001" customHeight="1" x14ac:dyDescent="0.25">
      <c r="A208" s="1" t="s">
        <v>208</v>
      </c>
      <c r="B208" s="32">
        <v>2180361</v>
      </c>
      <c r="C208" s="32" t="s">
        <v>661</v>
      </c>
      <c r="D208" s="46" t="s">
        <v>460</v>
      </c>
      <c r="E208" s="32" t="s">
        <v>987</v>
      </c>
    </row>
    <row r="209" spans="1:5" s="1" customFormat="1" ht="20.100000000000001" customHeight="1" x14ac:dyDescent="0.25">
      <c r="A209" s="1" t="s">
        <v>209</v>
      </c>
      <c r="B209" s="32">
        <v>2190967</v>
      </c>
      <c r="C209" s="32" t="s">
        <v>786</v>
      </c>
      <c r="D209" s="46" t="s">
        <v>460</v>
      </c>
      <c r="E209" s="32" t="s">
        <v>987</v>
      </c>
    </row>
    <row r="210" spans="1:5" s="1" customFormat="1" ht="20.100000000000001" customHeight="1" x14ac:dyDescent="0.25">
      <c r="A210" s="1" t="s">
        <v>210</v>
      </c>
      <c r="B210" s="32">
        <v>2200515</v>
      </c>
      <c r="C210" s="32" t="s">
        <v>890</v>
      </c>
      <c r="D210" s="46" t="s">
        <v>460</v>
      </c>
      <c r="E210" s="32" t="s">
        <v>987</v>
      </c>
    </row>
    <row r="211" spans="1:5" s="1" customFormat="1" ht="20.100000000000001" customHeight="1" x14ac:dyDescent="0.25">
      <c r="A211" s="1" t="s">
        <v>211</v>
      </c>
      <c r="B211" s="32">
        <v>2170243</v>
      </c>
      <c r="C211" s="32" t="s">
        <v>662</v>
      </c>
      <c r="D211" s="46" t="s">
        <v>460</v>
      </c>
      <c r="E211" s="32" t="s">
        <v>987</v>
      </c>
    </row>
    <row r="212" spans="1:5" s="1" customFormat="1" ht="20.100000000000001" customHeight="1" x14ac:dyDescent="0.25">
      <c r="A212" s="1" t="s">
        <v>212</v>
      </c>
      <c r="B212" s="32">
        <v>2170243</v>
      </c>
      <c r="C212" s="32" t="s">
        <v>663</v>
      </c>
      <c r="D212" s="46" t="s">
        <v>460</v>
      </c>
      <c r="E212" s="32" t="s">
        <v>987</v>
      </c>
    </row>
    <row r="213" spans="1:5" s="1" customFormat="1" ht="20.100000000000001" customHeight="1" x14ac:dyDescent="0.25">
      <c r="A213" s="1" t="s">
        <v>213</v>
      </c>
      <c r="B213" s="32">
        <v>2170243</v>
      </c>
      <c r="C213" s="32" t="s">
        <v>664</v>
      </c>
      <c r="D213" s="46" t="s">
        <v>460</v>
      </c>
      <c r="E213" s="32" t="s">
        <v>987</v>
      </c>
    </row>
    <row r="214" spans="1:5" s="1" customFormat="1" ht="20.100000000000001" customHeight="1" x14ac:dyDescent="0.25">
      <c r="A214" s="1" t="s">
        <v>214</v>
      </c>
      <c r="B214" s="32">
        <v>2170243</v>
      </c>
      <c r="C214" s="32" t="s">
        <v>665</v>
      </c>
      <c r="D214" s="46" t="s">
        <v>460</v>
      </c>
      <c r="E214" s="32" t="s">
        <v>987</v>
      </c>
    </row>
    <row r="215" spans="1:5" s="1" customFormat="1" ht="20.100000000000001" customHeight="1" x14ac:dyDescent="0.25">
      <c r="A215" s="1" t="s">
        <v>215</v>
      </c>
      <c r="B215" s="32">
        <v>2170243</v>
      </c>
      <c r="C215" s="32" t="s">
        <v>787</v>
      </c>
      <c r="D215" s="46" t="s">
        <v>460</v>
      </c>
      <c r="E215" s="32" t="s">
        <v>987</v>
      </c>
    </row>
    <row r="216" spans="1:5" s="1" customFormat="1" ht="20.100000000000001" customHeight="1" x14ac:dyDescent="0.25">
      <c r="A216" s="1" t="s">
        <v>216</v>
      </c>
      <c r="B216" s="32">
        <v>2170243</v>
      </c>
      <c r="C216" s="32" t="s">
        <v>666</v>
      </c>
      <c r="D216" s="46" t="s">
        <v>460</v>
      </c>
      <c r="E216" s="32" t="s">
        <v>987</v>
      </c>
    </row>
    <row r="217" spans="1:5" s="1" customFormat="1" ht="20.100000000000001" customHeight="1" x14ac:dyDescent="0.25">
      <c r="A217" s="1" t="s">
        <v>217</v>
      </c>
      <c r="B217" s="32">
        <v>2170243</v>
      </c>
      <c r="C217" s="32" t="s">
        <v>667</v>
      </c>
      <c r="D217" s="46" t="s">
        <v>460</v>
      </c>
      <c r="E217" s="32" t="s">
        <v>987</v>
      </c>
    </row>
    <row r="218" spans="1:5" s="1" customFormat="1" ht="20.100000000000001" customHeight="1" x14ac:dyDescent="0.25">
      <c r="A218" s="1" t="s">
        <v>218</v>
      </c>
      <c r="B218" s="32">
        <v>2170243</v>
      </c>
      <c r="C218" s="32" t="s">
        <v>891</v>
      </c>
      <c r="D218" s="46" t="s">
        <v>460</v>
      </c>
      <c r="E218" s="32" t="s">
        <v>987</v>
      </c>
    </row>
    <row r="219" spans="1:5" s="1" customFormat="1" ht="20.100000000000001" customHeight="1" x14ac:dyDescent="0.25">
      <c r="A219" s="1" t="s">
        <v>219</v>
      </c>
      <c r="B219" s="32">
        <v>2170243</v>
      </c>
      <c r="C219" s="32" t="s">
        <v>668</v>
      </c>
      <c r="D219" s="46" t="s">
        <v>460</v>
      </c>
      <c r="E219" s="32" t="s">
        <v>987</v>
      </c>
    </row>
    <row r="220" spans="1:5" s="1" customFormat="1" ht="20.100000000000001" customHeight="1" x14ac:dyDescent="0.25">
      <c r="A220" s="1" t="s">
        <v>220</v>
      </c>
      <c r="B220" s="32">
        <v>2170243</v>
      </c>
      <c r="C220" s="32" t="s">
        <v>669</v>
      </c>
      <c r="D220" s="46" t="s">
        <v>460</v>
      </c>
      <c r="E220" s="32" t="s">
        <v>987</v>
      </c>
    </row>
    <row r="221" spans="1:5" s="1" customFormat="1" ht="20.100000000000001" customHeight="1" x14ac:dyDescent="0.25">
      <c r="A221" s="1" t="s">
        <v>220</v>
      </c>
      <c r="B221" s="32">
        <v>2110056</v>
      </c>
      <c r="C221" s="32" t="s">
        <v>462</v>
      </c>
      <c r="D221" s="46" t="s">
        <v>460</v>
      </c>
      <c r="E221" s="32" t="s">
        <v>987</v>
      </c>
    </row>
    <row r="222" spans="1:5" s="1" customFormat="1" ht="20.100000000000001" customHeight="1" x14ac:dyDescent="0.25">
      <c r="A222" s="1" t="s">
        <v>221</v>
      </c>
      <c r="B222" s="32">
        <v>2110056</v>
      </c>
      <c r="C222" s="32" t="s">
        <v>463</v>
      </c>
      <c r="D222" s="46" t="s">
        <v>460</v>
      </c>
      <c r="E222" s="32" t="s">
        <v>987</v>
      </c>
    </row>
    <row r="223" spans="1:5" s="1" customFormat="1" ht="20.100000000000001" customHeight="1" x14ac:dyDescent="0.25">
      <c r="A223" s="1" t="s">
        <v>222</v>
      </c>
      <c r="B223" s="32">
        <v>2110033</v>
      </c>
      <c r="C223" s="32" t="s">
        <v>464</v>
      </c>
      <c r="D223" s="46" t="s">
        <v>460</v>
      </c>
      <c r="E223" s="32" t="s">
        <v>987</v>
      </c>
    </row>
    <row r="224" spans="1:5" s="1" customFormat="1" ht="20.100000000000001" customHeight="1" x14ac:dyDescent="0.25">
      <c r="A224" s="1" t="s">
        <v>140</v>
      </c>
      <c r="B224" s="32">
        <v>2160614</v>
      </c>
      <c r="C224" s="32" t="s">
        <v>465</v>
      </c>
      <c r="D224" s="46" t="s">
        <v>460</v>
      </c>
      <c r="E224" s="32" t="s">
        <v>987</v>
      </c>
    </row>
    <row r="225" spans="1:5" s="1" customFormat="1" ht="20.100000000000001" customHeight="1" x14ac:dyDescent="0.25">
      <c r="A225" s="1" t="s">
        <v>223</v>
      </c>
      <c r="B225" s="32">
        <v>2170355</v>
      </c>
      <c r="C225" s="32" t="s">
        <v>670</v>
      </c>
      <c r="D225" s="46" t="s">
        <v>460</v>
      </c>
      <c r="E225" s="32" t="s">
        <v>987</v>
      </c>
    </row>
    <row r="226" spans="1:5" s="1" customFormat="1" ht="20.100000000000001" customHeight="1" x14ac:dyDescent="0.25">
      <c r="A226" s="1" t="s">
        <v>139</v>
      </c>
      <c r="B226" s="32">
        <v>2190187</v>
      </c>
      <c r="C226" s="32" t="s">
        <v>788</v>
      </c>
      <c r="D226" s="46" t="s">
        <v>460</v>
      </c>
      <c r="E226" s="32" t="s">
        <v>987</v>
      </c>
    </row>
    <row r="227" spans="1:5" s="1" customFormat="1" ht="20.100000000000001" customHeight="1" x14ac:dyDescent="0.25">
      <c r="A227" s="1" t="s">
        <v>224</v>
      </c>
      <c r="B227" s="32">
        <v>2190319</v>
      </c>
      <c r="C227" s="32" t="s">
        <v>789</v>
      </c>
      <c r="D227" s="46" t="s">
        <v>460</v>
      </c>
      <c r="E227" s="32" t="s">
        <v>987</v>
      </c>
    </row>
    <row r="228" spans="1:5" s="1" customFormat="1" ht="20.100000000000001" customHeight="1" x14ac:dyDescent="0.25">
      <c r="A228" s="1" t="s">
        <v>225</v>
      </c>
      <c r="B228" s="32">
        <v>2190319</v>
      </c>
      <c r="C228" s="32" t="s">
        <v>790</v>
      </c>
      <c r="D228" s="46" t="s">
        <v>460</v>
      </c>
      <c r="E228" s="32" t="s">
        <v>987</v>
      </c>
    </row>
    <row r="229" spans="1:5" s="1" customFormat="1" ht="20.100000000000001" customHeight="1" x14ac:dyDescent="0.25">
      <c r="A229" s="1" t="s">
        <v>226</v>
      </c>
      <c r="B229" s="32">
        <v>2200526</v>
      </c>
      <c r="C229" s="32" t="s">
        <v>892</v>
      </c>
      <c r="D229" s="46" t="s">
        <v>460</v>
      </c>
      <c r="E229" s="32" t="s">
        <v>987</v>
      </c>
    </row>
    <row r="230" spans="1:5" s="1" customFormat="1" ht="20.100000000000001" customHeight="1" x14ac:dyDescent="0.25">
      <c r="A230" s="1" t="s">
        <v>227</v>
      </c>
      <c r="B230" s="32">
        <v>2200526</v>
      </c>
      <c r="C230" s="32" t="s">
        <v>893</v>
      </c>
      <c r="D230" s="46" t="s">
        <v>460</v>
      </c>
      <c r="E230" s="32" t="s">
        <v>987</v>
      </c>
    </row>
    <row r="231" spans="1:5" s="1" customFormat="1" ht="20.100000000000001" customHeight="1" x14ac:dyDescent="0.25">
      <c r="A231" s="1" t="s">
        <v>228</v>
      </c>
      <c r="B231" s="32">
        <v>2200372</v>
      </c>
      <c r="C231" s="32" t="s">
        <v>894</v>
      </c>
      <c r="D231" s="46" t="s">
        <v>460</v>
      </c>
      <c r="E231" s="32" t="s">
        <v>987</v>
      </c>
    </row>
    <row r="232" spans="1:5" s="1" customFormat="1" ht="20.100000000000001" customHeight="1" x14ac:dyDescent="0.25">
      <c r="A232" s="1" t="s">
        <v>229</v>
      </c>
      <c r="B232" s="32">
        <v>2140121</v>
      </c>
      <c r="C232" s="32" t="s">
        <v>466</v>
      </c>
      <c r="D232" s="46" t="s">
        <v>460</v>
      </c>
      <c r="E232" s="32" t="s">
        <v>987</v>
      </c>
    </row>
    <row r="233" spans="1:5" s="1" customFormat="1" ht="20.100000000000001" customHeight="1" x14ac:dyDescent="0.25">
      <c r="A233" s="1" t="s">
        <v>230</v>
      </c>
      <c r="B233" s="32">
        <v>2140121</v>
      </c>
      <c r="C233" s="32" t="s">
        <v>895</v>
      </c>
      <c r="D233" s="46" t="s">
        <v>460</v>
      </c>
      <c r="E233" s="32" t="s">
        <v>987</v>
      </c>
    </row>
    <row r="234" spans="1:5" s="1" customFormat="1" ht="20.100000000000001" customHeight="1" x14ac:dyDescent="0.25">
      <c r="A234" s="1" t="s">
        <v>231</v>
      </c>
      <c r="B234" s="32">
        <v>2140121</v>
      </c>
      <c r="C234" s="32" t="s">
        <v>896</v>
      </c>
      <c r="D234" s="46" t="s">
        <v>460</v>
      </c>
      <c r="E234" s="32" t="s">
        <v>987</v>
      </c>
    </row>
    <row r="235" spans="1:5" s="1" customFormat="1" ht="20.100000000000001" customHeight="1" x14ac:dyDescent="0.25">
      <c r="A235" s="1" t="s">
        <v>106</v>
      </c>
      <c r="B235" s="32">
        <v>2160115</v>
      </c>
      <c r="C235" s="32" t="s">
        <v>471</v>
      </c>
      <c r="D235" s="46" t="s">
        <v>460</v>
      </c>
      <c r="E235" s="32" t="s">
        <v>987</v>
      </c>
    </row>
    <row r="236" spans="1:5" s="1" customFormat="1" ht="20.100000000000001" customHeight="1" x14ac:dyDescent="0.25">
      <c r="A236" s="1" t="s">
        <v>232</v>
      </c>
      <c r="B236" s="32">
        <v>2160115</v>
      </c>
      <c r="C236" s="32" t="s">
        <v>671</v>
      </c>
      <c r="D236" s="46" t="s">
        <v>460</v>
      </c>
      <c r="E236" s="32" t="s">
        <v>987</v>
      </c>
    </row>
    <row r="237" spans="1:5" s="1" customFormat="1" ht="20.100000000000001" customHeight="1" x14ac:dyDescent="0.25">
      <c r="A237" s="1" t="s">
        <v>233</v>
      </c>
      <c r="B237" s="32">
        <v>2140254</v>
      </c>
      <c r="C237" s="32" t="s">
        <v>467</v>
      </c>
      <c r="D237" s="46" t="s">
        <v>460</v>
      </c>
      <c r="E237" s="32" t="s">
        <v>987</v>
      </c>
    </row>
    <row r="238" spans="1:5" s="1" customFormat="1" ht="20.100000000000001" customHeight="1" x14ac:dyDescent="0.25">
      <c r="A238" s="1" t="s">
        <v>234</v>
      </c>
      <c r="B238" s="32">
        <v>2171234</v>
      </c>
      <c r="C238" s="32" t="s">
        <v>791</v>
      </c>
      <c r="D238" s="46" t="s">
        <v>460</v>
      </c>
      <c r="E238" s="32" t="s">
        <v>987</v>
      </c>
    </row>
    <row r="239" spans="1:5" s="1" customFormat="1" ht="20.100000000000001" customHeight="1" x14ac:dyDescent="0.25">
      <c r="A239" s="1" t="s">
        <v>235</v>
      </c>
      <c r="B239" s="32">
        <v>2201039</v>
      </c>
      <c r="C239" s="32" t="s">
        <v>897</v>
      </c>
      <c r="D239" s="46" t="s">
        <v>460</v>
      </c>
      <c r="E239" s="32" t="s">
        <v>987</v>
      </c>
    </row>
    <row r="240" spans="1:5" s="1" customFormat="1" ht="20.100000000000001" customHeight="1" x14ac:dyDescent="0.25">
      <c r="A240" s="1" t="s">
        <v>236</v>
      </c>
      <c r="B240" s="32">
        <v>2170321</v>
      </c>
      <c r="C240" s="32" t="s">
        <v>672</v>
      </c>
      <c r="D240" s="46" t="s">
        <v>460</v>
      </c>
      <c r="E240" s="32" t="s">
        <v>987</v>
      </c>
    </row>
    <row r="241" spans="1:5" s="1" customFormat="1" ht="20.100000000000001" customHeight="1" x14ac:dyDescent="0.25">
      <c r="A241" s="1" t="s">
        <v>237</v>
      </c>
      <c r="B241" s="32">
        <v>2170321</v>
      </c>
      <c r="C241" s="32" t="s">
        <v>673</v>
      </c>
      <c r="D241" s="46" t="s">
        <v>460</v>
      </c>
      <c r="E241" s="32" t="s">
        <v>987</v>
      </c>
    </row>
    <row r="242" spans="1:5" s="1" customFormat="1" ht="20.100000000000001" customHeight="1" x14ac:dyDescent="0.25">
      <c r="A242" s="1" t="s">
        <v>238</v>
      </c>
      <c r="B242" s="32">
        <v>2170321</v>
      </c>
      <c r="C242" s="32" t="s">
        <v>674</v>
      </c>
      <c r="D242" s="46" t="s">
        <v>460</v>
      </c>
      <c r="E242" s="32" t="s">
        <v>987</v>
      </c>
    </row>
    <row r="243" spans="1:5" s="1" customFormat="1" ht="20.100000000000001" customHeight="1" x14ac:dyDescent="0.25">
      <c r="A243" s="1" t="s">
        <v>239</v>
      </c>
      <c r="B243" s="32">
        <v>2190513</v>
      </c>
      <c r="C243" s="32" t="s">
        <v>898</v>
      </c>
      <c r="D243" s="46" t="s">
        <v>460</v>
      </c>
      <c r="E243" s="32" t="s">
        <v>987</v>
      </c>
    </row>
    <row r="244" spans="1:5" s="1" customFormat="1" ht="20.100000000000001" customHeight="1" x14ac:dyDescent="0.25">
      <c r="A244" s="1" t="s">
        <v>240</v>
      </c>
      <c r="B244" s="32">
        <v>2190514</v>
      </c>
      <c r="C244" s="32" t="s">
        <v>899</v>
      </c>
      <c r="D244" s="46" t="s">
        <v>460</v>
      </c>
      <c r="E244" s="32" t="s">
        <v>987</v>
      </c>
    </row>
    <row r="245" spans="1:5" s="1" customFormat="1" ht="20.100000000000001" customHeight="1" x14ac:dyDescent="0.25">
      <c r="A245" s="1" t="s">
        <v>241</v>
      </c>
      <c r="B245" s="32">
        <v>2160527</v>
      </c>
      <c r="C245" s="32" t="s">
        <v>675</v>
      </c>
      <c r="D245" s="46" t="s">
        <v>468</v>
      </c>
      <c r="E245" s="32" t="s">
        <v>987</v>
      </c>
    </row>
    <row r="246" spans="1:5" s="1" customFormat="1" ht="20.100000000000001" customHeight="1" x14ac:dyDescent="0.25">
      <c r="A246" s="1" t="s">
        <v>242</v>
      </c>
      <c r="B246" s="32">
        <v>2190357</v>
      </c>
      <c r="C246" s="32" t="s">
        <v>792</v>
      </c>
      <c r="D246" s="46" t="s">
        <v>468</v>
      </c>
      <c r="E246" s="32" t="s">
        <v>987</v>
      </c>
    </row>
    <row r="247" spans="1:5" s="1" customFormat="1" ht="20.100000000000001" customHeight="1" x14ac:dyDescent="0.25">
      <c r="A247" s="1" t="s">
        <v>243</v>
      </c>
      <c r="B247" s="32">
        <v>2140166</v>
      </c>
      <c r="C247" s="32" t="s">
        <v>469</v>
      </c>
      <c r="D247" s="46" t="s">
        <v>468</v>
      </c>
      <c r="E247" s="32" t="s">
        <v>987</v>
      </c>
    </row>
    <row r="248" spans="1:5" x14ac:dyDescent="0.25">
      <c r="B248" s="32">
        <v>2140167</v>
      </c>
      <c r="C248" s="32" t="s">
        <v>470</v>
      </c>
      <c r="D248" s="46" t="s">
        <v>468</v>
      </c>
      <c r="E248" s="32" t="s">
        <v>987</v>
      </c>
    </row>
    <row r="249" spans="1:5" x14ac:dyDescent="0.25">
      <c r="B249" s="32">
        <v>2010100</v>
      </c>
      <c r="C249" s="32" t="s">
        <v>472</v>
      </c>
      <c r="D249" s="46" t="s">
        <v>468</v>
      </c>
      <c r="E249" s="32" t="s">
        <v>987</v>
      </c>
    </row>
    <row r="250" spans="1:5" x14ac:dyDescent="0.25">
      <c r="B250" s="32">
        <v>2010099</v>
      </c>
      <c r="C250" s="32" t="s">
        <v>473</v>
      </c>
      <c r="D250" s="46" t="s">
        <v>468</v>
      </c>
      <c r="E250" s="32" t="s">
        <v>987</v>
      </c>
    </row>
    <row r="251" spans="1:5" x14ac:dyDescent="0.25">
      <c r="B251" s="32">
        <v>2170654</v>
      </c>
      <c r="C251" s="32" t="s">
        <v>676</v>
      </c>
      <c r="D251" s="46" t="s">
        <v>677</v>
      </c>
      <c r="E251" s="32" t="s">
        <v>987</v>
      </c>
    </row>
    <row r="252" spans="1:5" x14ac:dyDescent="0.25">
      <c r="B252" s="32">
        <v>2171118</v>
      </c>
      <c r="C252" s="32" t="s">
        <v>678</v>
      </c>
      <c r="D252" s="46" t="s">
        <v>677</v>
      </c>
      <c r="E252" s="32" t="s">
        <v>987</v>
      </c>
    </row>
    <row r="253" spans="1:5" x14ac:dyDescent="0.25">
      <c r="B253" s="32">
        <v>2200510</v>
      </c>
      <c r="C253" s="32" t="s">
        <v>900</v>
      </c>
      <c r="D253" s="46" t="s">
        <v>677</v>
      </c>
      <c r="E253" s="32" t="s">
        <v>987</v>
      </c>
    </row>
    <row r="254" spans="1:5" x14ac:dyDescent="0.25">
      <c r="B254" s="32">
        <v>2200142</v>
      </c>
      <c r="C254" s="32" t="s">
        <v>901</v>
      </c>
      <c r="D254" s="46" t="s">
        <v>677</v>
      </c>
      <c r="E254" s="32" t="s">
        <v>987</v>
      </c>
    </row>
    <row r="255" spans="1:5" x14ac:dyDescent="0.25">
      <c r="B255" s="32">
        <v>2180275</v>
      </c>
      <c r="C255" s="32" t="s">
        <v>679</v>
      </c>
      <c r="D255" s="46" t="s">
        <v>677</v>
      </c>
      <c r="E255" s="32" t="s">
        <v>987</v>
      </c>
    </row>
    <row r="256" spans="1:5" x14ac:dyDescent="0.25">
      <c r="B256" s="32">
        <v>6600322</v>
      </c>
      <c r="C256" s="32" t="s">
        <v>902</v>
      </c>
      <c r="D256" s="46" t="s">
        <v>376</v>
      </c>
      <c r="E256" s="32" t="s">
        <v>987</v>
      </c>
    </row>
    <row r="257" spans="2:5" x14ac:dyDescent="0.25">
      <c r="B257" s="32">
        <v>6600323</v>
      </c>
      <c r="C257" s="32" t="s">
        <v>377</v>
      </c>
      <c r="D257" s="46" t="s">
        <v>376</v>
      </c>
      <c r="E257" s="32" t="s">
        <v>987</v>
      </c>
    </row>
    <row r="258" spans="2:5" x14ac:dyDescent="0.25">
      <c r="B258" s="32">
        <v>2190730</v>
      </c>
      <c r="C258" s="32" t="s">
        <v>793</v>
      </c>
      <c r="D258" s="46" t="s">
        <v>474</v>
      </c>
      <c r="E258" s="32" t="s">
        <v>987</v>
      </c>
    </row>
    <row r="259" spans="2:5" x14ac:dyDescent="0.25">
      <c r="B259" s="32">
        <v>2180730</v>
      </c>
      <c r="C259" s="32" t="s">
        <v>903</v>
      </c>
      <c r="D259" s="46" t="s">
        <v>474</v>
      </c>
      <c r="E259" s="32" t="s">
        <v>987</v>
      </c>
    </row>
    <row r="260" spans="2:5" x14ac:dyDescent="0.25">
      <c r="B260" s="32">
        <v>2170932</v>
      </c>
      <c r="C260" s="32" t="s">
        <v>680</v>
      </c>
      <c r="D260" s="46" t="s">
        <v>474</v>
      </c>
      <c r="E260" s="32" t="s">
        <v>987</v>
      </c>
    </row>
    <row r="261" spans="2:5" x14ac:dyDescent="0.25">
      <c r="B261" s="32">
        <v>2150479</v>
      </c>
      <c r="C261" s="32" t="s">
        <v>475</v>
      </c>
      <c r="D261" s="46" t="s">
        <v>474</v>
      </c>
      <c r="E261" s="32" t="s">
        <v>987</v>
      </c>
    </row>
    <row r="262" spans="2:5" x14ac:dyDescent="0.25">
      <c r="B262" s="32">
        <v>2150479</v>
      </c>
      <c r="C262" s="32" t="s">
        <v>476</v>
      </c>
      <c r="D262" s="46" t="s">
        <v>474</v>
      </c>
      <c r="E262" s="32" t="s">
        <v>987</v>
      </c>
    </row>
    <row r="263" spans="2:5" x14ac:dyDescent="0.25">
      <c r="B263" s="32">
        <v>2150479</v>
      </c>
      <c r="C263" s="32" t="s">
        <v>477</v>
      </c>
      <c r="D263" s="46" t="s">
        <v>474</v>
      </c>
      <c r="E263" s="32" t="s">
        <v>987</v>
      </c>
    </row>
    <row r="264" spans="2:5" x14ac:dyDescent="0.25">
      <c r="B264" s="32">
        <v>2150479</v>
      </c>
      <c r="C264" s="32" t="s">
        <v>478</v>
      </c>
      <c r="D264" s="46" t="s">
        <v>474</v>
      </c>
      <c r="E264" s="32" t="s">
        <v>987</v>
      </c>
    </row>
    <row r="265" spans="2:5" x14ac:dyDescent="0.25">
      <c r="B265" s="32">
        <v>2150479</v>
      </c>
      <c r="C265" s="32" t="s">
        <v>904</v>
      </c>
      <c r="D265" s="46" t="s">
        <v>474</v>
      </c>
      <c r="E265" s="32" t="s">
        <v>987</v>
      </c>
    </row>
    <row r="266" spans="2:5" x14ac:dyDescent="0.25">
      <c r="B266" s="32">
        <v>2150479</v>
      </c>
      <c r="C266" s="32" t="s">
        <v>794</v>
      </c>
      <c r="D266" s="46" t="s">
        <v>474</v>
      </c>
      <c r="E266" s="32" t="s">
        <v>987</v>
      </c>
    </row>
    <row r="267" spans="2:5" x14ac:dyDescent="0.25">
      <c r="B267" s="32">
        <v>2150479</v>
      </c>
      <c r="C267" s="32" t="s">
        <v>795</v>
      </c>
      <c r="D267" s="46" t="s">
        <v>474</v>
      </c>
      <c r="E267" s="32" t="s">
        <v>987</v>
      </c>
    </row>
    <row r="268" spans="2:5" x14ac:dyDescent="0.25">
      <c r="B268" s="32">
        <v>2170516</v>
      </c>
      <c r="C268" s="32" t="s">
        <v>682</v>
      </c>
      <c r="D268" s="46" t="s">
        <v>474</v>
      </c>
      <c r="E268" s="32" t="s">
        <v>987</v>
      </c>
    </row>
    <row r="269" spans="2:5" x14ac:dyDescent="0.25">
      <c r="B269" s="32">
        <v>2171257</v>
      </c>
      <c r="C269" s="32" t="s">
        <v>681</v>
      </c>
      <c r="D269" s="46" t="s">
        <v>474</v>
      </c>
      <c r="E269" s="32" t="s">
        <v>987</v>
      </c>
    </row>
    <row r="270" spans="2:5" x14ac:dyDescent="0.25">
      <c r="B270" s="32">
        <v>2200198</v>
      </c>
      <c r="C270" s="32" t="s">
        <v>905</v>
      </c>
      <c r="D270" s="46" t="s">
        <v>474</v>
      </c>
      <c r="E270" s="32" t="s">
        <v>987</v>
      </c>
    </row>
    <row r="271" spans="2:5" x14ac:dyDescent="0.25">
      <c r="B271" s="32">
        <v>2161080</v>
      </c>
      <c r="C271" s="32" t="s">
        <v>683</v>
      </c>
      <c r="D271" s="46" t="s">
        <v>684</v>
      </c>
      <c r="E271" s="32" t="s">
        <v>987</v>
      </c>
    </row>
    <row r="272" spans="2:5" x14ac:dyDescent="0.25">
      <c r="B272" s="32">
        <v>2161080</v>
      </c>
      <c r="C272" s="32" t="s">
        <v>685</v>
      </c>
      <c r="D272" s="46" t="s">
        <v>684</v>
      </c>
      <c r="E272" s="32" t="s">
        <v>987</v>
      </c>
    </row>
    <row r="273" spans="2:5" x14ac:dyDescent="0.25">
      <c r="B273" s="32">
        <v>2161080</v>
      </c>
      <c r="C273" s="32" t="s">
        <v>686</v>
      </c>
      <c r="D273" s="50" t="s">
        <v>684</v>
      </c>
      <c r="E273" s="32" t="s">
        <v>987</v>
      </c>
    </row>
    <row r="274" spans="2:5" x14ac:dyDescent="0.25">
      <c r="B274" s="32">
        <v>2170855</v>
      </c>
      <c r="C274" s="32" t="s">
        <v>688</v>
      </c>
      <c r="D274" s="50" t="s">
        <v>684</v>
      </c>
      <c r="E274" s="32" t="s">
        <v>987</v>
      </c>
    </row>
    <row r="275" spans="2:5" x14ac:dyDescent="0.25">
      <c r="B275" s="32">
        <v>2170859</v>
      </c>
      <c r="C275" s="32" t="s">
        <v>689</v>
      </c>
      <c r="D275" s="50" t="s">
        <v>684</v>
      </c>
      <c r="E275" s="32" t="s">
        <v>987</v>
      </c>
    </row>
    <row r="276" spans="2:5" x14ac:dyDescent="0.25">
      <c r="B276" s="32">
        <v>2171177</v>
      </c>
      <c r="C276" s="32" t="s">
        <v>687</v>
      </c>
      <c r="D276" s="50" t="s">
        <v>684</v>
      </c>
      <c r="E276" s="32" t="s">
        <v>987</v>
      </c>
    </row>
    <row r="277" spans="2:5" x14ac:dyDescent="0.25">
      <c r="B277" s="32">
        <v>2180200</v>
      </c>
      <c r="C277" s="32" t="s">
        <v>796</v>
      </c>
      <c r="D277" s="50" t="s">
        <v>479</v>
      </c>
      <c r="E277" s="32" t="s">
        <v>987</v>
      </c>
    </row>
    <row r="278" spans="2:5" x14ac:dyDescent="0.25">
      <c r="B278" s="32">
        <v>2160454</v>
      </c>
      <c r="C278" s="32" t="s">
        <v>480</v>
      </c>
      <c r="D278" s="50" t="s">
        <v>479</v>
      </c>
      <c r="E278" s="32" t="s">
        <v>987</v>
      </c>
    </row>
    <row r="279" spans="2:5" x14ac:dyDescent="0.25">
      <c r="B279" s="32">
        <v>2170746</v>
      </c>
      <c r="C279" s="32" t="s">
        <v>690</v>
      </c>
      <c r="D279" s="50" t="s">
        <v>479</v>
      </c>
      <c r="E279" s="32" t="s">
        <v>987</v>
      </c>
    </row>
    <row r="280" spans="2:5" x14ac:dyDescent="0.25">
      <c r="B280" s="32">
        <v>2050030</v>
      </c>
      <c r="C280" s="32" t="s">
        <v>297</v>
      </c>
      <c r="D280" s="50" t="s">
        <v>481</v>
      </c>
      <c r="E280" s="32" t="s">
        <v>987</v>
      </c>
    </row>
    <row r="281" spans="2:5" x14ac:dyDescent="0.25">
      <c r="B281" s="32">
        <v>2110195</v>
      </c>
      <c r="C281" s="32" t="s">
        <v>327</v>
      </c>
      <c r="D281" s="50" t="s">
        <v>482</v>
      </c>
      <c r="E281" s="32" t="s">
        <v>987</v>
      </c>
    </row>
    <row r="282" spans="2:5" x14ac:dyDescent="0.25">
      <c r="B282" s="32">
        <v>2200643</v>
      </c>
      <c r="C282" s="32" t="s">
        <v>906</v>
      </c>
      <c r="D282" s="50" t="s">
        <v>981</v>
      </c>
      <c r="E282" s="32" t="s">
        <v>987</v>
      </c>
    </row>
    <row r="283" spans="2:5" x14ac:dyDescent="0.25">
      <c r="B283" s="32">
        <v>2030259</v>
      </c>
      <c r="C283" s="32" t="s">
        <v>483</v>
      </c>
      <c r="D283" s="50" t="s">
        <v>982</v>
      </c>
      <c r="E283" s="32" t="s">
        <v>987</v>
      </c>
    </row>
    <row r="284" spans="2:5" x14ac:dyDescent="0.25">
      <c r="B284" s="32">
        <v>2100196</v>
      </c>
      <c r="C284" s="32" t="s">
        <v>484</v>
      </c>
      <c r="D284" s="50" t="s">
        <v>982</v>
      </c>
      <c r="E284" s="32" t="s">
        <v>987</v>
      </c>
    </row>
    <row r="285" spans="2:5" x14ac:dyDescent="0.25">
      <c r="B285" s="32">
        <v>2200147</v>
      </c>
      <c r="C285" s="32" t="s">
        <v>907</v>
      </c>
      <c r="D285" s="50" t="s">
        <v>982</v>
      </c>
      <c r="E285" s="32" t="s">
        <v>987</v>
      </c>
    </row>
    <row r="286" spans="2:5" x14ac:dyDescent="0.25">
      <c r="B286" s="32">
        <v>9700355</v>
      </c>
      <c r="C286" s="32" t="s">
        <v>485</v>
      </c>
      <c r="D286" s="50" t="s">
        <v>982</v>
      </c>
      <c r="E286" s="32" t="s">
        <v>987</v>
      </c>
    </row>
    <row r="287" spans="2:5" x14ac:dyDescent="0.25">
      <c r="B287" s="32">
        <v>2160390</v>
      </c>
      <c r="C287" s="32" t="s">
        <v>486</v>
      </c>
      <c r="D287" s="50" t="s">
        <v>982</v>
      </c>
      <c r="E287" s="32" t="s">
        <v>987</v>
      </c>
    </row>
    <row r="288" spans="2:5" x14ac:dyDescent="0.25">
      <c r="B288" s="32">
        <v>2010643</v>
      </c>
      <c r="C288" s="32" t="s">
        <v>487</v>
      </c>
      <c r="D288" s="50" t="s">
        <v>982</v>
      </c>
      <c r="E288" s="32" t="s">
        <v>987</v>
      </c>
    </row>
    <row r="289" spans="2:5" x14ac:dyDescent="0.25">
      <c r="B289" s="32">
        <v>2120057</v>
      </c>
      <c r="C289" s="32" t="s">
        <v>331</v>
      </c>
      <c r="D289" s="50" t="s">
        <v>488</v>
      </c>
      <c r="E289" s="32" t="s">
        <v>987</v>
      </c>
    </row>
    <row r="290" spans="2:5" x14ac:dyDescent="0.25">
      <c r="B290" s="32">
        <v>2180289</v>
      </c>
      <c r="C290" s="32" t="s">
        <v>691</v>
      </c>
      <c r="D290" s="50" t="s">
        <v>488</v>
      </c>
      <c r="E290" s="32" t="s">
        <v>987</v>
      </c>
    </row>
    <row r="291" spans="2:5" x14ac:dyDescent="0.25">
      <c r="B291" s="32">
        <v>2070108</v>
      </c>
      <c r="C291" s="32" t="s">
        <v>301</v>
      </c>
      <c r="D291" s="50" t="s">
        <v>983</v>
      </c>
      <c r="E291" s="32" t="s">
        <v>987</v>
      </c>
    </row>
    <row r="292" spans="2:5" x14ac:dyDescent="0.25">
      <c r="B292" s="32">
        <v>2110075</v>
      </c>
      <c r="C292" s="32" t="s">
        <v>692</v>
      </c>
      <c r="D292" s="50" t="s">
        <v>984</v>
      </c>
      <c r="E292" s="32" t="s">
        <v>987</v>
      </c>
    </row>
    <row r="293" spans="2:5" x14ac:dyDescent="0.25">
      <c r="B293" s="32">
        <v>2170978</v>
      </c>
      <c r="C293" s="32" t="s">
        <v>693</v>
      </c>
      <c r="D293" s="50" t="s">
        <v>694</v>
      </c>
      <c r="E293" s="32" t="s">
        <v>987</v>
      </c>
    </row>
    <row r="294" spans="2:5" x14ac:dyDescent="0.25">
      <c r="B294" s="32">
        <v>2170977</v>
      </c>
      <c r="C294" s="32" t="s">
        <v>695</v>
      </c>
      <c r="D294" s="46" t="s">
        <v>694</v>
      </c>
      <c r="E294" s="32" t="s">
        <v>987</v>
      </c>
    </row>
    <row r="295" spans="2:5" x14ac:dyDescent="0.25">
      <c r="B295" s="32">
        <v>2110150</v>
      </c>
      <c r="C295" s="32" t="s">
        <v>326</v>
      </c>
      <c r="D295" s="46" t="s">
        <v>694</v>
      </c>
      <c r="E295" s="32" t="s">
        <v>987</v>
      </c>
    </row>
    <row r="296" spans="2:5" x14ac:dyDescent="0.25">
      <c r="B296" s="32">
        <v>2110149</v>
      </c>
      <c r="C296" s="32" t="s">
        <v>325</v>
      </c>
      <c r="D296" s="46" t="s">
        <v>694</v>
      </c>
      <c r="E296" s="32" t="s">
        <v>987</v>
      </c>
    </row>
    <row r="297" spans="2:5" x14ac:dyDescent="0.25">
      <c r="B297" s="32">
        <v>2100194</v>
      </c>
      <c r="C297" s="32" t="s">
        <v>700</v>
      </c>
      <c r="D297" s="46" t="s">
        <v>701</v>
      </c>
      <c r="E297" s="32" t="s">
        <v>987</v>
      </c>
    </row>
    <row r="298" spans="2:5" x14ac:dyDescent="0.25">
      <c r="B298" s="32">
        <v>2180858</v>
      </c>
      <c r="C298" s="32" t="s">
        <v>702</v>
      </c>
      <c r="D298" s="46" t="s">
        <v>701</v>
      </c>
      <c r="E298" s="32" t="s">
        <v>987</v>
      </c>
    </row>
    <row r="299" spans="2:5" x14ac:dyDescent="0.25">
      <c r="B299" s="32">
        <v>9200024</v>
      </c>
      <c r="C299" s="32" t="s">
        <v>797</v>
      </c>
      <c r="D299" s="46" t="s">
        <v>489</v>
      </c>
      <c r="E299" s="32" t="s">
        <v>987</v>
      </c>
    </row>
    <row r="300" spans="2:5" x14ac:dyDescent="0.25">
      <c r="B300" s="32">
        <v>2171250</v>
      </c>
      <c r="C300" s="32" t="s">
        <v>703</v>
      </c>
      <c r="D300" s="46" t="s">
        <v>489</v>
      </c>
      <c r="E300" s="32" t="s">
        <v>987</v>
      </c>
    </row>
    <row r="301" spans="2:5" x14ac:dyDescent="0.25">
      <c r="B301" s="32">
        <v>2171250</v>
      </c>
      <c r="C301" s="32" t="s">
        <v>497</v>
      </c>
      <c r="D301" s="46" t="s">
        <v>489</v>
      </c>
      <c r="E301" s="32" t="s">
        <v>987</v>
      </c>
    </row>
    <row r="302" spans="2:5" x14ac:dyDescent="0.25">
      <c r="B302" s="32">
        <v>2171250</v>
      </c>
      <c r="C302" s="32" t="s">
        <v>505</v>
      </c>
      <c r="D302" s="46" t="s">
        <v>489</v>
      </c>
      <c r="E302" s="32" t="s">
        <v>987</v>
      </c>
    </row>
    <row r="303" spans="2:5" x14ac:dyDescent="0.25">
      <c r="B303" s="32">
        <v>2171250</v>
      </c>
      <c r="C303" s="32" t="s">
        <v>506</v>
      </c>
      <c r="D303" s="46" t="s">
        <v>489</v>
      </c>
      <c r="E303" s="32" t="s">
        <v>987</v>
      </c>
    </row>
    <row r="304" spans="2:5" x14ac:dyDescent="0.25">
      <c r="B304" s="32">
        <v>2140106</v>
      </c>
      <c r="C304" s="32" t="s">
        <v>494</v>
      </c>
      <c r="D304" s="46" t="s">
        <v>489</v>
      </c>
      <c r="E304" s="32" t="s">
        <v>987</v>
      </c>
    </row>
    <row r="305" spans="2:5" x14ac:dyDescent="0.25">
      <c r="B305" s="32">
        <v>9800096</v>
      </c>
      <c r="C305" s="32" t="s">
        <v>495</v>
      </c>
      <c r="D305" s="46" t="s">
        <v>489</v>
      </c>
      <c r="E305" s="32" t="s">
        <v>987</v>
      </c>
    </row>
    <row r="306" spans="2:5" x14ac:dyDescent="0.25">
      <c r="B306" s="32">
        <v>2150100</v>
      </c>
      <c r="C306" s="32" t="s">
        <v>493</v>
      </c>
      <c r="D306" s="46" t="s">
        <v>489</v>
      </c>
      <c r="E306" s="32" t="s">
        <v>987</v>
      </c>
    </row>
    <row r="307" spans="2:5" x14ac:dyDescent="0.25">
      <c r="B307" s="32">
        <v>2180408</v>
      </c>
      <c r="C307" s="32" t="s">
        <v>704</v>
      </c>
      <c r="D307" s="46" t="s">
        <v>489</v>
      </c>
      <c r="E307" s="32" t="s">
        <v>987</v>
      </c>
    </row>
    <row r="308" spans="2:5" x14ac:dyDescent="0.25">
      <c r="B308" s="32">
        <v>2200263</v>
      </c>
      <c r="C308" s="32" t="s">
        <v>908</v>
      </c>
      <c r="D308" s="46" t="s">
        <v>489</v>
      </c>
      <c r="E308" s="32" t="s">
        <v>987</v>
      </c>
    </row>
    <row r="309" spans="2:5" x14ac:dyDescent="0.25">
      <c r="B309" s="32">
        <v>9200235</v>
      </c>
      <c r="C309" s="32" t="s">
        <v>509</v>
      </c>
      <c r="D309" s="46" t="s">
        <v>489</v>
      </c>
      <c r="E309" s="32" t="s">
        <v>987</v>
      </c>
    </row>
    <row r="310" spans="2:5" x14ac:dyDescent="0.25">
      <c r="B310" s="32">
        <v>2170462</v>
      </c>
      <c r="C310" s="32" t="s">
        <v>705</v>
      </c>
      <c r="D310" s="46" t="s">
        <v>489</v>
      </c>
      <c r="E310" s="32" t="s">
        <v>987</v>
      </c>
    </row>
    <row r="311" spans="2:5" x14ac:dyDescent="0.25">
      <c r="B311" s="42">
        <v>2170462</v>
      </c>
      <c r="C311" s="42" t="s">
        <v>909</v>
      </c>
      <c r="D311" s="46" t="s">
        <v>489</v>
      </c>
      <c r="E311" s="32" t="s">
        <v>987</v>
      </c>
    </row>
    <row r="312" spans="2:5" x14ac:dyDescent="0.25">
      <c r="B312" s="43">
        <v>2180690</v>
      </c>
      <c r="C312" s="42" t="s">
        <v>910</v>
      </c>
      <c r="D312" s="46" t="s">
        <v>489</v>
      </c>
      <c r="E312" s="32" t="s">
        <v>987</v>
      </c>
    </row>
    <row r="313" spans="2:5" x14ac:dyDescent="0.25">
      <c r="B313" s="43">
        <v>8500470</v>
      </c>
      <c r="C313" s="42" t="s">
        <v>496</v>
      </c>
      <c r="D313" s="46" t="s">
        <v>489</v>
      </c>
      <c r="E313" s="32" t="s">
        <v>987</v>
      </c>
    </row>
    <row r="314" spans="2:5" x14ac:dyDescent="0.25">
      <c r="B314" s="43">
        <v>2170463</v>
      </c>
      <c r="C314" s="42" t="s">
        <v>706</v>
      </c>
      <c r="D314" s="46" t="s">
        <v>489</v>
      </c>
      <c r="E314" s="32" t="s">
        <v>987</v>
      </c>
    </row>
    <row r="315" spans="2:5" x14ac:dyDescent="0.25">
      <c r="B315" s="43">
        <v>2170464</v>
      </c>
      <c r="C315" s="42" t="s">
        <v>707</v>
      </c>
      <c r="D315" s="46" t="s">
        <v>489</v>
      </c>
      <c r="E315" s="32" t="s">
        <v>987</v>
      </c>
    </row>
    <row r="316" spans="2:5" x14ac:dyDescent="0.25">
      <c r="B316" s="43">
        <v>9300504</v>
      </c>
      <c r="C316" s="42" t="s">
        <v>500</v>
      </c>
      <c r="D316" s="46" t="s">
        <v>489</v>
      </c>
      <c r="E316" s="32" t="s">
        <v>987</v>
      </c>
    </row>
    <row r="317" spans="2:5" x14ac:dyDescent="0.25">
      <c r="B317" s="43">
        <v>9300504</v>
      </c>
      <c r="C317" s="42" t="s">
        <v>490</v>
      </c>
      <c r="D317" s="46" t="s">
        <v>489</v>
      </c>
      <c r="E317" s="32" t="s">
        <v>987</v>
      </c>
    </row>
    <row r="318" spans="2:5" x14ac:dyDescent="0.25">
      <c r="B318" s="43">
        <v>9300504</v>
      </c>
      <c r="C318" s="42" t="s">
        <v>492</v>
      </c>
      <c r="D318" s="46" t="s">
        <v>489</v>
      </c>
      <c r="E318" s="32" t="s">
        <v>987</v>
      </c>
    </row>
    <row r="319" spans="2:5" x14ac:dyDescent="0.25">
      <c r="B319" s="43">
        <v>9300504</v>
      </c>
      <c r="C319" s="42" t="s">
        <v>501</v>
      </c>
      <c r="D319" s="46" t="s">
        <v>489</v>
      </c>
      <c r="E319" s="32" t="s">
        <v>987</v>
      </c>
    </row>
    <row r="320" spans="2:5" x14ac:dyDescent="0.25">
      <c r="B320" s="43">
        <v>9300504</v>
      </c>
      <c r="C320" s="42" t="s">
        <v>911</v>
      </c>
      <c r="D320" s="46" t="s">
        <v>489</v>
      </c>
      <c r="E320" s="32" t="s">
        <v>987</v>
      </c>
    </row>
    <row r="321" spans="2:5" x14ac:dyDescent="0.25">
      <c r="B321" s="43">
        <v>9300504</v>
      </c>
      <c r="C321" s="42" t="s">
        <v>499</v>
      </c>
      <c r="D321" s="46" t="s">
        <v>489</v>
      </c>
      <c r="E321" s="32" t="s">
        <v>987</v>
      </c>
    </row>
    <row r="322" spans="2:5" x14ac:dyDescent="0.25">
      <c r="B322" s="43">
        <v>9300504</v>
      </c>
      <c r="C322" s="42" t="s">
        <v>507</v>
      </c>
      <c r="D322" s="46" t="s">
        <v>489</v>
      </c>
      <c r="E322" s="32" t="s">
        <v>987</v>
      </c>
    </row>
    <row r="323" spans="2:5" x14ac:dyDescent="0.25">
      <c r="B323" s="43">
        <v>2150103</v>
      </c>
      <c r="C323" s="42" t="s">
        <v>491</v>
      </c>
      <c r="D323" s="46" t="s">
        <v>489</v>
      </c>
      <c r="E323" s="32" t="s">
        <v>987</v>
      </c>
    </row>
    <row r="324" spans="2:5" x14ac:dyDescent="0.25">
      <c r="B324" s="43">
        <v>2150104</v>
      </c>
      <c r="C324" s="42" t="s">
        <v>502</v>
      </c>
      <c r="D324" s="46" t="s">
        <v>489</v>
      </c>
      <c r="E324" s="32" t="s">
        <v>987</v>
      </c>
    </row>
    <row r="325" spans="2:5" x14ac:dyDescent="0.25">
      <c r="B325" s="43">
        <v>9400496</v>
      </c>
      <c r="C325" s="42" t="s">
        <v>504</v>
      </c>
      <c r="D325" s="46" t="s">
        <v>489</v>
      </c>
      <c r="E325" s="32" t="s">
        <v>987</v>
      </c>
    </row>
    <row r="326" spans="2:5" x14ac:dyDescent="0.25">
      <c r="B326" s="43">
        <v>2080010</v>
      </c>
      <c r="C326" s="42" t="s">
        <v>503</v>
      </c>
      <c r="D326" s="46" t="s">
        <v>489</v>
      </c>
      <c r="E326" s="32" t="s">
        <v>987</v>
      </c>
    </row>
    <row r="327" spans="2:5" x14ac:dyDescent="0.25">
      <c r="B327" s="43">
        <v>2160616</v>
      </c>
      <c r="C327" s="42" t="s">
        <v>708</v>
      </c>
      <c r="D327" s="46" t="s">
        <v>489</v>
      </c>
      <c r="E327" s="32" t="s">
        <v>987</v>
      </c>
    </row>
    <row r="328" spans="2:5" x14ac:dyDescent="0.25">
      <c r="B328" s="43">
        <v>2190065</v>
      </c>
      <c r="C328" s="42" t="s">
        <v>709</v>
      </c>
      <c r="D328" s="46" t="s">
        <v>489</v>
      </c>
      <c r="E328" s="32" t="s">
        <v>987</v>
      </c>
    </row>
    <row r="329" spans="2:5" x14ac:dyDescent="0.25">
      <c r="B329" s="43">
        <v>2190843</v>
      </c>
      <c r="C329" s="42" t="s">
        <v>798</v>
      </c>
      <c r="D329" s="46" t="s">
        <v>489</v>
      </c>
      <c r="E329" s="32" t="s">
        <v>987</v>
      </c>
    </row>
    <row r="330" spans="2:5" x14ac:dyDescent="0.25">
      <c r="B330" s="43">
        <v>9800396</v>
      </c>
      <c r="C330" s="42" t="s">
        <v>498</v>
      </c>
      <c r="D330" s="46" t="s">
        <v>489</v>
      </c>
      <c r="E330" s="32" t="s">
        <v>987</v>
      </c>
    </row>
    <row r="331" spans="2:5" x14ac:dyDescent="0.25">
      <c r="B331" s="43">
        <v>2160985</v>
      </c>
      <c r="C331" s="42" t="s">
        <v>710</v>
      </c>
      <c r="D331" s="46" t="s">
        <v>489</v>
      </c>
      <c r="E331" s="32" t="s">
        <v>987</v>
      </c>
    </row>
    <row r="332" spans="2:5" x14ac:dyDescent="0.25">
      <c r="B332" s="43">
        <v>2160985</v>
      </c>
      <c r="C332" s="42" t="s">
        <v>711</v>
      </c>
      <c r="D332" s="46" t="s">
        <v>489</v>
      </c>
      <c r="E332" s="32" t="s">
        <v>987</v>
      </c>
    </row>
    <row r="333" spans="2:5" x14ac:dyDescent="0.25">
      <c r="B333" s="43">
        <v>2160985</v>
      </c>
      <c r="C333" s="42" t="s">
        <v>712</v>
      </c>
      <c r="D333" s="46" t="s">
        <v>489</v>
      </c>
      <c r="E333" s="32" t="s">
        <v>987</v>
      </c>
    </row>
    <row r="334" spans="2:5" x14ac:dyDescent="0.25">
      <c r="B334" s="43">
        <v>8000374</v>
      </c>
      <c r="C334" s="42" t="s">
        <v>799</v>
      </c>
      <c r="D334" s="46" t="s">
        <v>800</v>
      </c>
      <c r="E334" s="32" t="s">
        <v>987</v>
      </c>
    </row>
    <row r="335" spans="2:5" x14ac:dyDescent="0.25">
      <c r="B335" s="43">
        <v>2110009</v>
      </c>
      <c r="C335" s="42" t="s">
        <v>319</v>
      </c>
      <c r="D335" s="46" t="s">
        <v>320</v>
      </c>
      <c r="E335" s="32" t="s">
        <v>987</v>
      </c>
    </row>
    <row r="336" spans="2:5" x14ac:dyDescent="0.25">
      <c r="B336" s="43">
        <v>2160399</v>
      </c>
      <c r="C336" s="42" t="s">
        <v>508</v>
      </c>
      <c r="D336" s="46" t="s">
        <v>320</v>
      </c>
      <c r="E336" s="32" t="s">
        <v>987</v>
      </c>
    </row>
    <row r="337" spans="2:5" x14ac:dyDescent="0.25">
      <c r="B337" s="43">
        <v>2200899</v>
      </c>
      <c r="C337" s="42" t="s">
        <v>912</v>
      </c>
      <c r="D337" s="46" t="s">
        <v>985</v>
      </c>
      <c r="E337" s="32" t="s">
        <v>987</v>
      </c>
    </row>
    <row r="338" spans="2:5" x14ac:dyDescent="0.25">
      <c r="B338" s="43">
        <v>2200059</v>
      </c>
      <c r="C338" s="42" t="s">
        <v>801</v>
      </c>
      <c r="D338" s="46" t="s">
        <v>985</v>
      </c>
      <c r="E338" s="32" t="s">
        <v>987</v>
      </c>
    </row>
    <row r="339" spans="2:5" x14ac:dyDescent="0.25">
      <c r="B339" s="43">
        <v>2200059</v>
      </c>
      <c r="C339" s="42" t="s">
        <v>802</v>
      </c>
      <c r="D339" s="46" t="s">
        <v>985</v>
      </c>
      <c r="E339" s="32" t="s">
        <v>987</v>
      </c>
    </row>
    <row r="340" spans="2:5" x14ac:dyDescent="0.25">
      <c r="B340" s="43">
        <v>2200059</v>
      </c>
      <c r="C340" s="42" t="s">
        <v>803</v>
      </c>
      <c r="D340" s="46" t="s">
        <v>985</v>
      </c>
      <c r="E340" s="32" t="s">
        <v>987</v>
      </c>
    </row>
    <row r="341" spans="2:5" x14ac:dyDescent="0.25">
      <c r="B341" s="43">
        <v>2180631</v>
      </c>
      <c r="C341" s="42" t="s">
        <v>696</v>
      </c>
      <c r="D341" s="46" t="s">
        <v>985</v>
      </c>
      <c r="E341" s="32" t="s">
        <v>987</v>
      </c>
    </row>
    <row r="342" spans="2:5" x14ac:dyDescent="0.25">
      <c r="B342" s="43">
        <v>2200324</v>
      </c>
      <c r="C342" s="42" t="s">
        <v>913</v>
      </c>
      <c r="D342" s="46" t="s">
        <v>985</v>
      </c>
      <c r="E342" s="32" t="s">
        <v>987</v>
      </c>
    </row>
    <row r="343" spans="2:5" x14ac:dyDescent="0.25">
      <c r="B343" s="43">
        <v>2090127</v>
      </c>
      <c r="C343" s="42" t="s">
        <v>697</v>
      </c>
      <c r="D343" s="46" t="s">
        <v>985</v>
      </c>
      <c r="E343" s="32" t="s">
        <v>987</v>
      </c>
    </row>
    <row r="344" spans="2:5" x14ac:dyDescent="0.25">
      <c r="B344" s="43">
        <v>2090127</v>
      </c>
      <c r="C344" s="42" t="s">
        <v>914</v>
      </c>
      <c r="D344" s="46" t="s">
        <v>985</v>
      </c>
      <c r="E344" s="32" t="s">
        <v>987</v>
      </c>
    </row>
    <row r="345" spans="2:5" x14ac:dyDescent="0.25">
      <c r="B345" s="43">
        <v>2090127</v>
      </c>
      <c r="C345" s="42" t="s">
        <v>698</v>
      </c>
      <c r="D345" s="46" t="s">
        <v>985</v>
      </c>
      <c r="E345" s="32" t="s">
        <v>987</v>
      </c>
    </row>
    <row r="346" spans="2:5" x14ac:dyDescent="0.25">
      <c r="B346" s="43">
        <v>2170412</v>
      </c>
      <c r="C346" s="42" t="s">
        <v>699</v>
      </c>
      <c r="D346" s="46" t="s">
        <v>985</v>
      </c>
      <c r="E346" s="32" t="s">
        <v>987</v>
      </c>
    </row>
    <row r="347" spans="2:5" x14ac:dyDescent="0.25">
      <c r="B347" s="43">
        <v>2200305</v>
      </c>
      <c r="C347" s="42" t="s">
        <v>915</v>
      </c>
      <c r="D347" s="46" t="s">
        <v>985</v>
      </c>
      <c r="E347" s="32" t="s">
        <v>987</v>
      </c>
    </row>
    <row r="348" spans="2:5" x14ac:dyDescent="0.25">
      <c r="B348" s="43">
        <v>2210019</v>
      </c>
      <c r="C348" s="42" t="s">
        <v>916</v>
      </c>
      <c r="D348" s="46" t="s">
        <v>985</v>
      </c>
      <c r="E348" s="32" t="s">
        <v>987</v>
      </c>
    </row>
    <row r="349" spans="2:5" x14ac:dyDescent="0.25">
      <c r="B349" s="43">
        <v>2190538</v>
      </c>
      <c r="C349" s="42" t="s">
        <v>804</v>
      </c>
      <c r="D349" s="46" t="s">
        <v>985</v>
      </c>
      <c r="E349" s="32" t="s">
        <v>987</v>
      </c>
    </row>
    <row r="350" spans="2:5" x14ac:dyDescent="0.25">
      <c r="B350" s="43">
        <v>2180543</v>
      </c>
      <c r="C350" s="42" t="s">
        <v>713</v>
      </c>
      <c r="D350" s="46" t="s">
        <v>510</v>
      </c>
      <c r="E350" s="32" t="s">
        <v>987</v>
      </c>
    </row>
    <row r="351" spans="2:5" x14ac:dyDescent="0.25">
      <c r="B351" s="43">
        <v>2180544</v>
      </c>
      <c r="C351" s="42" t="s">
        <v>714</v>
      </c>
      <c r="D351" s="46" t="s">
        <v>510</v>
      </c>
      <c r="E351" s="32" t="s">
        <v>987</v>
      </c>
    </row>
    <row r="352" spans="2:5" x14ac:dyDescent="0.25">
      <c r="B352" s="43">
        <v>2170861</v>
      </c>
      <c r="C352" s="42" t="s">
        <v>715</v>
      </c>
      <c r="D352" s="46" t="s">
        <v>510</v>
      </c>
      <c r="E352" s="32" t="s">
        <v>987</v>
      </c>
    </row>
    <row r="353" spans="2:5" x14ac:dyDescent="0.25">
      <c r="B353" s="43">
        <v>2190264</v>
      </c>
      <c r="C353" s="42" t="s">
        <v>805</v>
      </c>
      <c r="D353" s="46" t="s">
        <v>510</v>
      </c>
      <c r="E353" s="32" t="s">
        <v>987</v>
      </c>
    </row>
    <row r="354" spans="2:5" x14ac:dyDescent="0.25">
      <c r="B354" s="43">
        <v>2110059</v>
      </c>
      <c r="C354" s="42" t="s">
        <v>322</v>
      </c>
      <c r="D354" s="46" t="s">
        <v>510</v>
      </c>
      <c r="E354" s="32" t="s">
        <v>987</v>
      </c>
    </row>
    <row r="355" spans="2:5" x14ac:dyDescent="0.25">
      <c r="B355" s="43">
        <v>2110059</v>
      </c>
      <c r="C355" s="42" t="s">
        <v>321</v>
      </c>
      <c r="D355" s="46" t="s">
        <v>510</v>
      </c>
      <c r="E355" s="32" t="s">
        <v>987</v>
      </c>
    </row>
    <row r="356" spans="2:5" x14ac:dyDescent="0.25">
      <c r="B356" s="43">
        <v>2140027</v>
      </c>
      <c r="C356" s="42" t="s">
        <v>356</v>
      </c>
      <c r="D356" s="46" t="s">
        <v>510</v>
      </c>
      <c r="E356" s="32" t="s">
        <v>987</v>
      </c>
    </row>
    <row r="357" spans="2:5" x14ac:dyDescent="0.25">
      <c r="B357" s="43">
        <v>2170461</v>
      </c>
      <c r="C357" s="42" t="s">
        <v>716</v>
      </c>
      <c r="D357" s="46" t="s">
        <v>510</v>
      </c>
      <c r="E357" s="32" t="s">
        <v>987</v>
      </c>
    </row>
    <row r="358" spans="2:5" x14ac:dyDescent="0.25">
      <c r="B358" s="43">
        <v>2200366</v>
      </c>
      <c r="C358" s="42" t="s">
        <v>917</v>
      </c>
      <c r="D358" s="46" t="s">
        <v>510</v>
      </c>
      <c r="E358" s="32" t="s">
        <v>987</v>
      </c>
    </row>
    <row r="359" spans="2:5" x14ac:dyDescent="0.25">
      <c r="B359" s="43">
        <v>2110196</v>
      </c>
      <c r="C359" s="42" t="s">
        <v>328</v>
      </c>
      <c r="D359" s="46" t="s">
        <v>510</v>
      </c>
      <c r="E359" s="32" t="s">
        <v>987</v>
      </c>
    </row>
    <row r="360" spans="2:5" x14ac:dyDescent="0.25">
      <c r="B360" s="43">
        <v>2110196</v>
      </c>
      <c r="C360" s="42" t="s">
        <v>511</v>
      </c>
      <c r="D360" s="46" t="s">
        <v>510</v>
      </c>
      <c r="E360" s="32" t="s">
        <v>987</v>
      </c>
    </row>
    <row r="361" spans="2:5" x14ac:dyDescent="0.25">
      <c r="B361" s="43">
        <v>2171067</v>
      </c>
      <c r="C361" s="42" t="s">
        <v>717</v>
      </c>
      <c r="D361" s="46" t="s">
        <v>510</v>
      </c>
      <c r="E361" s="32" t="s">
        <v>987</v>
      </c>
    </row>
    <row r="362" spans="2:5" x14ac:dyDescent="0.25">
      <c r="B362" s="43">
        <v>2190265</v>
      </c>
      <c r="C362" s="42" t="s">
        <v>918</v>
      </c>
      <c r="D362" s="46" t="s">
        <v>510</v>
      </c>
      <c r="E362" s="32" t="s">
        <v>987</v>
      </c>
    </row>
    <row r="363" spans="2:5" x14ac:dyDescent="0.25">
      <c r="B363" s="43">
        <v>2171200</v>
      </c>
      <c r="C363" s="42" t="s">
        <v>718</v>
      </c>
      <c r="D363" s="46" t="s">
        <v>510</v>
      </c>
      <c r="E363" s="32" t="s">
        <v>987</v>
      </c>
    </row>
    <row r="364" spans="2:5" x14ac:dyDescent="0.25">
      <c r="B364" s="43">
        <v>2190737</v>
      </c>
      <c r="C364" s="42" t="s">
        <v>806</v>
      </c>
      <c r="D364" s="46" t="s">
        <v>510</v>
      </c>
      <c r="E364" s="32" t="s">
        <v>987</v>
      </c>
    </row>
    <row r="365" spans="2:5" x14ac:dyDescent="0.25">
      <c r="B365" s="43">
        <v>2020021</v>
      </c>
      <c r="C365" s="42" t="s">
        <v>289</v>
      </c>
      <c r="D365" s="46" t="s">
        <v>512</v>
      </c>
      <c r="E365" s="32" t="s">
        <v>987</v>
      </c>
    </row>
    <row r="366" spans="2:5" x14ac:dyDescent="0.25">
      <c r="B366" s="43">
        <v>2020021</v>
      </c>
      <c r="C366" s="42" t="s">
        <v>513</v>
      </c>
      <c r="D366" s="46" t="s">
        <v>512</v>
      </c>
      <c r="E366" s="32" t="s">
        <v>987</v>
      </c>
    </row>
    <row r="367" spans="2:5" x14ac:dyDescent="0.25">
      <c r="B367" s="43">
        <v>2080019</v>
      </c>
      <c r="C367" s="42" t="s">
        <v>246</v>
      </c>
      <c r="D367" s="46" t="s">
        <v>512</v>
      </c>
      <c r="E367" s="32" t="s">
        <v>987</v>
      </c>
    </row>
    <row r="368" spans="2:5" x14ac:dyDescent="0.25">
      <c r="B368" s="43">
        <v>2080019</v>
      </c>
      <c r="C368" s="42" t="s">
        <v>514</v>
      </c>
      <c r="D368" s="46" t="s">
        <v>512</v>
      </c>
      <c r="E368" s="32" t="s">
        <v>987</v>
      </c>
    </row>
    <row r="369" spans="2:5" x14ac:dyDescent="0.25">
      <c r="B369" s="43">
        <v>2160114</v>
      </c>
      <c r="C369" s="42" t="s">
        <v>516</v>
      </c>
      <c r="D369" s="46" t="s">
        <v>515</v>
      </c>
      <c r="E369" s="32" t="s">
        <v>987</v>
      </c>
    </row>
    <row r="370" spans="2:5" x14ac:dyDescent="0.25">
      <c r="B370" s="43">
        <v>2161072</v>
      </c>
      <c r="C370" s="42" t="s">
        <v>719</v>
      </c>
      <c r="D370" s="46" t="s">
        <v>515</v>
      </c>
      <c r="E370" s="32" t="s">
        <v>987</v>
      </c>
    </row>
    <row r="371" spans="2:5" x14ac:dyDescent="0.25">
      <c r="B371" s="43">
        <v>2190191</v>
      </c>
      <c r="C371" s="42" t="s">
        <v>807</v>
      </c>
      <c r="D371" s="46" t="s">
        <v>515</v>
      </c>
      <c r="E371" s="32" t="s">
        <v>987</v>
      </c>
    </row>
    <row r="372" spans="2:5" x14ac:dyDescent="0.25">
      <c r="B372" s="43">
        <v>2190196</v>
      </c>
      <c r="C372" s="42" t="s">
        <v>808</v>
      </c>
      <c r="D372" s="46" t="s">
        <v>809</v>
      </c>
      <c r="E372" s="32" t="s">
        <v>987</v>
      </c>
    </row>
    <row r="373" spans="2:5" x14ac:dyDescent="0.25">
      <c r="B373" s="43">
        <v>2200067</v>
      </c>
      <c r="C373" s="42" t="s">
        <v>810</v>
      </c>
      <c r="D373" s="46" t="s">
        <v>517</v>
      </c>
      <c r="E373" s="32" t="s">
        <v>987</v>
      </c>
    </row>
    <row r="374" spans="2:5" x14ac:dyDescent="0.25">
      <c r="B374" s="43">
        <v>2200068</v>
      </c>
      <c r="C374" s="42" t="s">
        <v>811</v>
      </c>
      <c r="D374" s="46" t="s">
        <v>517</v>
      </c>
      <c r="E374" s="32" t="s">
        <v>987</v>
      </c>
    </row>
    <row r="375" spans="2:5" x14ac:dyDescent="0.25">
      <c r="B375" s="43">
        <v>2190537</v>
      </c>
      <c r="C375" s="42" t="s">
        <v>812</v>
      </c>
      <c r="D375" s="46" t="s">
        <v>517</v>
      </c>
      <c r="E375" s="32" t="s">
        <v>987</v>
      </c>
    </row>
    <row r="376" spans="2:5" x14ac:dyDescent="0.25">
      <c r="B376" s="43">
        <v>2190537</v>
      </c>
      <c r="C376" s="42" t="s">
        <v>919</v>
      </c>
      <c r="D376" s="46" t="s">
        <v>517</v>
      </c>
      <c r="E376" s="32" t="s">
        <v>987</v>
      </c>
    </row>
    <row r="377" spans="2:5" x14ac:dyDescent="0.25">
      <c r="B377" s="43">
        <v>2020003</v>
      </c>
      <c r="C377" s="42" t="s">
        <v>518</v>
      </c>
      <c r="D377" s="46" t="s">
        <v>517</v>
      </c>
      <c r="E377" s="32" t="s">
        <v>987</v>
      </c>
    </row>
    <row r="378" spans="2:5" x14ac:dyDescent="0.25">
      <c r="B378" s="43">
        <v>2020003</v>
      </c>
      <c r="C378" s="42" t="s">
        <v>519</v>
      </c>
      <c r="D378" s="46" t="s">
        <v>517</v>
      </c>
      <c r="E378" s="32" t="s">
        <v>987</v>
      </c>
    </row>
    <row r="379" spans="2:5" x14ac:dyDescent="0.25">
      <c r="B379" s="43">
        <v>2160409</v>
      </c>
      <c r="C379" s="42" t="s">
        <v>520</v>
      </c>
      <c r="D379" s="46" t="s">
        <v>517</v>
      </c>
      <c r="E379" s="32" t="s">
        <v>987</v>
      </c>
    </row>
    <row r="380" spans="2:5" x14ac:dyDescent="0.25">
      <c r="B380" s="43">
        <v>2160409</v>
      </c>
      <c r="C380" s="42" t="s">
        <v>720</v>
      </c>
      <c r="D380" s="46" t="s">
        <v>517</v>
      </c>
      <c r="E380" s="32" t="s">
        <v>987</v>
      </c>
    </row>
    <row r="381" spans="2:5" x14ac:dyDescent="0.25">
      <c r="B381" s="43">
        <v>2180147</v>
      </c>
      <c r="C381" s="42" t="s">
        <v>721</v>
      </c>
      <c r="D381" s="46" t="s">
        <v>517</v>
      </c>
      <c r="E381" s="32" t="s">
        <v>987</v>
      </c>
    </row>
    <row r="382" spans="2:5" x14ac:dyDescent="0.25">
      <c r="B382" s="43">
        <v>2180147</v>
      </c>
      <c r="C382" s="42" t="s">
        <v>722</v>
      </c>
      <c r="D382" s="46" t="s">
        <v>517</v>
      </c>
      <c r="E382" s="32" t="s">
        <v>987</v>
      </c>
    </row>
    <row r="383" spans="2:5" x14ac:dyDescent="0.25">
      <c r="B383" s="43">
        <v>2180147</v>
      </c>
      <c r="C383" s="42" t="s">
        <v>723</v>
      </c>
      <c r="D383" s="46" t="s">
        <v>517</v>
      </c>
      <c r="E383" s="32" t="s">
        <v>987</v>
      </c>
    </row>
    <row r="384" spans="2:5" x14ac:dyDescent="0.25">
      <c r="B384" s="43">
        <v>2180147</v>
      </c>
      <c r="C384" s="42" t="s">
        <v>724</v>
      </c>
      <c r="D384" s="46" t="s">
        <v>517</v>
      </c>
      <c r="E384" s="32" t="s">
        <v>987</v>
      </c>
    </row>
    <row r="385" spans="2:5" x14ac:dyDescent="0.25">
      <c r="B385" s="43">
        <v>2180148</v>
      </c>
      <c r="C385" s="42" t="s">
        <v>725</v>
      </c>
      <c r="D385" s="46" t="s">
        <v>517</v>
      </c>
      <c r="E385" s="32" t="s">
        <v>987</v>
      </c>
    </row>
    <row r="386" spans="2:5" x14ac:dyDescent="0.25">
      <c r="B386" s="43">
        <v>2180149</v>
      </c>
      <c r="C386" s="42" t="s">
        <v>920</v>
      </c>
      <c r="D386" s="46" t="s">
        <v>517</v>
      </c>
      <c r="E386" s="32" t="s">
        <v>987</v>
      </c>
    </row>
    <row r="387" spans="2:5" x14ac:dyDescent="0.25">
      <c r="B387" s="43">
        <v>2180150</v>
      </c>
      <c r="C387" s="42" t="s">
        <v>726</v>
      </c>
      <c r="D387" s="46" t="s">
        <v>517</v>
      </c>
      <c r="E387" s="32" t="s">
        <v>987</v>
      </c>
    </row>
    <row r="388" spans="2:5" x14ac:dyDescent="0.25">
      <c r="B388" s="43">
        <v>2180151</v>
      </c>
      <c r="C388" s="42" t="s">
        <v>727</v>
      </c>
      <c r="D388" s="46" t="s">
        <v>517</v>
      </c>
      <c r="E388" s="32" t="s">
        <v>987</v>
      </c>
    </row>
    <row r="389" spans="2:5" x14ac:dyDescent="0.25">
      <c r="B389" s="43">
        <v>2150969</v>
      </c>
      <c r="C389" s="42" t="s">
        <v>521</v>
      </c>
      <c r="D389" s="46" t="s">
        <v>517</v>
      </c>
      <c r="E389" s="32" t="s">
        <v>987</v>
      </c>
    </row>
    <row r="390" spans="2:5" x14ac:dyDescent="0.25">
      <c r="B390" s="43">
        <v>2150969</v>
      </c>
      <c r="C390" s="42" t="s">
        <v>728</v>
      </c>
      <c r="D390" s="46" t="s">
        <v>517</v>
      </c>
      <c r="E390" s="32" t="s">
        <v>987</v>
      </c>
    </row>
    <row r="391" spans="2:5" x14ac:dyDescent="0.25">
      <c r="B391" s="43">
        <v>2160226</v>
      </c>
      <c r="C391" s="42" t="s">
        <v>522</v>
      </c>
      <c r="D391" s="46" t="s">
        <v>517</v>
      </c>
      <c r="E391" s="32" t="s">
        <v>987</v>
      </c>
    </row>
    <row r="392" spans="2:5" x14ac:dyDescent="0.25">
      <c r="B392" s="43">
        <v>2160226</v>
      </c>
      <c r="C392" s="42" t="s">
        <v>921</v>
      </c>
      <c r="D392" s="46" t="s">
        <v>517</v>
      </c>
      <c r="E392" s="32" t="s">
        <v>987</v>
      </c>
    </row>
    <row r="393" spans="2:5" x14ac:dyDescent="0.25">
      <c r="B393" s="43">
        <v>2160226</v>
      </c>
      <c r="C393" s="42" t="s">
        <v>523</v>
      </c>
      <c r="D393" s="46" t="s">
        <v>517</v>
      </c>
      <c r="E393" s="32" t="s">
        <v>987</v>
      </c>
    </row>
    <row r="394" spans="2:5" x14ac:dyDescent="0.25">
      <c r="B394" s="43">
        <v>2140252</v>
      </c>
      <c r="C394" s="42" t="s">
        <v>524</v>
      </c>
      <c r="D394" s="46" t="s">
        <v>517</v>
      </c>
      <c r="E394" s="32" t="s">
        <v>987</v>
      </c>
    </row>
    <row r="395" spans="2:5" x14ac:dyDescent="0.25">
      <c r="B395" s="43">
        <v>2140252</v>
      </c>
      <c r="C395" s="42" t="s">
        <v>729</v>
      </c>
      <c r="D395" s="46" t="s">
        <v>517</v>
      </c>
      <c r="E395" s="32" t="s">
        <v>987</v>
      </c>
    </row>
    <row r="396" spans="2:5" x14ac:dyDescent="0.25">
      <c r="B396" s="43">
        <v>2150790</v>
      </c>
      <c r="C396" s="42" t="s">
        <v>525</v>
      </c>
      <c r="D396" s="46" t="s">
        <v>517</v>
      </c>
      <c r="E396" s="32" t="s">
        <v>987</v>
      </c>
    </row>
    <row r="397" spans="2:5" x14ac:dyDescent="0.25">
      <c r="B397" s="43">
        <v>2150790</v>
      </c>
      <c r="C397" s="42" t="s">
        <v>730</v>
      </c>
      <c r="D397" s="46" t="s">
        <v>517</v>
      </c>
      <c r="E397" s="32" t="s">
        <v>987</v>
      </c>
    </row>
    <row r="398" spans="2:5" x14ac:dyDescent="0.25">
      <c r="B398" s="43">
        <v>2150789</v>
      </c>
      <c r="C398" s="42" t="s">
        <v>526</v>
      </c>
      <c r="D398" s="46" t="s">
        <v>517</v>
      </c>
      <c r="E398" s="32" t="s">
        <v>987</v>
      </c>
    </row>
    <row r="399" spans="2:5" x14ac:dyDescent="0.25">
      <c r="B399" s="43">
        <v>2150789</v>
      </c>
      <c r="C399" s="42" t="s">
        <v>527</v>
      </c>
      <c r="D399" s="46" t="s">
        <v>517</v>
      </c>
      <c r="E399" s="32" t="s">
        <v>987</v>
      </c>
    </row>
    <row r="400" spans="2:5" x14ac:dyDescent="0.25">
      <c r="B400" s="43">
        <v>2150789</v>
      </c>
      <c r="C400" s="42" t="s">
        <v>528</v>
      </c>
      <c r="D400" s="46" t="s">
        <v>517</v>
      </c>
      <c r="E400" s="32" t="s">
        <v>987</v>
      </c>
    </row>
    <row r="401" spans="2:5" x14ac:dyDescent="0.25">
      <c r="B401" s="43">
        <v>2110031</v>
      </c>
      <c r="C401" s="42" t="s">
        <v>529</v>
      </c>
      <c r="D401" s="46" t="s">
        <v>517</v>
      </c>
      <c r="E401" s="32" t="s">
        <v>987</v>
      </c>
    </row>
    <row r="402" spans="2:5" x14ac:dyDescent="0.25">
      <c r="B402" s="43">
        <v>2100030</v>
      </c>
      <c r="C402" s="42" t="s">
        <v>922</v>
      </c>
      <c r="D402" s="46" t="s">
        <v>517</v>
      </c>
      <c r="E402" s="32" t="s">
        <v>987</v>
      </c>
    </row>
    <row r="403" spans="2:5" x14ac:dyDescent="0.25">
      <c r="B403" s="43">
        <v>2100030</v>
      </c>
      <c r="C403" s="42" t="s">
        <v>530</v>
      </c>
      <c r="D403" s="46" t="s">
        <v>517</v>
      </c>
      <c r="E403" s="32" t="s">
        <v>987</v>
      </c>
    </row>
    <row r="404" spans="2:5" x14ac:dyDescent="0.25">
      <c r="B404" s="43">
        <v>2100030</v>
      </c>
      <c r="C404" s="42" t="s">
        <v>813</v>
      </c>
      <c r="D404" s="46" t="s">
        <v>517</v>
      </c>
      <c r="E404" s="32" t="s">
        <v>987</v>
      </c>
    </row>
    <row r="405" spans="2:5" x14ac:dyDescent="0.25">
      <c r="B405" s="43">
        <v>2100030</v>
      </c>
      <c r="C405" s="42" t="s">
        <v>814</v>
      </c>
      <c r="D405" s="46" t="s">
        <v>517</v>
      </c>
      <c r="E405" s="32" t="s">
        <v>987</v>
      </c>
    </row>
    <row r="406" spans="2:5" x14ac:dyDescent="0.25">
      <c r="B406" s="43">
        <v>2190330</v>
      </c>
      <c r="C406" s="42" t="s">
        <v>815</v>
      </c>
      <c r="D406" s="46" t="s">
        <v>517</v>
      </c>
      <c r="E406" s="32" t="s">
        <v>987</v>
      </c>
    </row>
    <row r="407" spans="2:5" x14ac:dyDescent="0.25">
      <c r="B407" s="43">
        <v>2150074</v>
      </c>
      <c r="C407" s="42" t="s">
        <v>923</v>
      </c>
      <c r="D407" s="46" t="s">
        <v>531</v>
      </c>
      <c r="E407" s="32" t="s">
        <v>987</v>
      </c>
    </row>
    <row r="408" spans="2:5" x14ac:dyDescent="0.25">
      <c r="B408" s="43">
        <v>2150074</v>
      </c>
      <c r="C408" s="42" t="s">
        <v>816</v>
      </c>
      <c r="D408" s="46" t="s">
        <v>531</v>
      </c>
      <c r="E408" s="32" t="s">
        <v>987</v>
      </c>
    </row>
    <row r="409" spans="2:5" x14ac:dyDescent="0.25">
      <c r="B409" s="43">
        <v>2150067</v>
      </c>
      <c r="C409" s="42" t="s">
        <v>532</v>
      </c>
      <c r="D409" s="46" t="s">
        <v>531</v>
      </c>
      <c r="E409" s="32" t="s">
        <v>987</v>
      </c>
    </row>
    <row r="410" spans="2:5" x14ac:dyDescent="0.25">
      <c r="B410" s="43">
        <v>2150067</v>
      </c>
      <c r="C410" s="42" t="s">
        <v>731</v>
      </c>
      <c r="D410" s="46" t="s">
        <v>531</v>
      </c>
      <c r="E410" s="32" t="s">
        <v>987</v>
      </c>
    </row>
    <row r="411" spans="2:5" x14ac:dyDescent="0.25">
      <c r="B411" s="43">
        <v>2150067</v>
      </c>
      <c r="C411" s="42" t="s">
        <v>732</v>
      </c>
      <c r="D411" s="46" t="s">
        <v>531</v>
      </c>
      <c r="E411" s="32" t="s">
        <v>987</v>
      </c>
    </row>
    <row r="412" spans="2:5" x14ac:dyDescent="0.25">
      <c r="B412" s="43">
        <v>2171201</v>
      </c>
      <c r="C412" s="42" t="s">
        <v>733</v>
      </c>
      <c r="D412" s="46" t="s">
        <v>531</v>
      </c>
      <c r="E412" s="32" t="s">
        <v>987</v>
      </c>
    </row>
    <row r="413" spans="2:5" x14ac:dyDescent="0.25">
      <c r="B413" s="43">
        <v>2190567</v>
      </c>
      <c r="C413" s="42" t="s">
        <v>817</v>
      </c>
      <c r="D413" s="46" t="s">
        <v>531</v>
      </c>
      <c r="E413" s="32" t="s">
        <v>987</v>
      </c>
    </row>
    <row r="414" spans="2:5" x14ac:dyDescent="0.25">
      <c r="B414" s="43">
        <v>2190939</v>
      </c>
      <c r="C414" s="42" t="s">
        <v>818</v>
      </c>
      <c r="D414" s="46" t="s">
        <v>531</v>
      </c>
      <c r="E414" s="32" t="s">
        <v>987</v>
      </c>
    </row>
    <row r="415" spans="2:5" x14ac:dyDescent="0.25">
      <c r="B415" s="43">
        <v>2200194</v>
      </c>
      <c r="C415" s="42" t="s">
        <v>924</v>
      </c>
      <c r="D415" s="46" t="s">
        <v>533</v>
      </c>
      <c r="E415" s="32" t="s">
        <v>987</v>
      </c>
    </row>
    <row r="416" spans="2:5" x14ac:dyDescent="0.25">
      <c r="B416" s="43">
        <v>2190162</v>
      </c>
      <c r="C416" s="42" t="s">
        <v>925</v>
      </c>
      <c r="D416" s="46" t="s">
        <v>533</v>
      </c>
      <c r="E416" s="32" t="s">
        <v>987</v>
      </c>
    </row>
    <row r="417" spans="2:5" x14ac:dyDescent="0.25">
      <c r="B417" s="43">
        <v>2180598</v>
      </c>
      <c r="C417" s="42" t="s">
        <v>926</v>
      </c>
      <c r="D417" s="46" t="s">
        <v>533</v>
      </c>
      <c r="E417" s="32" t="s">
        <v>987</v>
      </c>
    </row>
    <row r="418" spans="2:5" x14ac:dyDescent="0.25">
      <c r="B418" s="43">
        <v>2180598</v>
      </c>
      <c r="C418" s="42" t="s">
        <v>736</v>
      </c>
      <c r="D418" s="46" t="s">
        <v>533</v>
      </c>
      <c r="E418" s="32" t="s">
        <v>987</v>
      </c>
    </row>
    <row r="419" spans="2:5" x14ac:dyDescent="0.25">
      <c r="B419" s="43">
        <v>2190572</v>
      </c>
      <c r="C419" s="42" t="s">
        <v>819</v>
      </c>
      <c r="D419" s="46" t="s">
        <v>533</v>
      </c>
      <c r="E419" s="32" t="s">
        <v>987</v>
      </c>
    </row>
    <row r="420" spans="2:5" x14ac:dyDescent="0.25">
      <c r="B420" s="43">
        <v>2190161</v>
      </c>
      <c r="C420" s="42" t="s">
        <v>820</v>
      </c>
      <c r="D420" s="46" t="s">
        <v>533</v>
      </c>
      <c r="E420" s="32" t="s">
        <v>987</v>
      </c>
    </row>
    <row r="421" spans="2:5" x14ac:dyDescent="0.25">
      <c r="B421" s="43">
        <v>2190318</v>
      </c>
      <c r="C421" s="42" t="s">
        <v>821</v>
      </c>
      <c r="D421" s="46" t="s">
        <v>533</v>
      </c>
      <c r="E421" s="32" t="s">
        <v>987</v>
      </c>
    </row>
    <row r="422" spans="2:5" x14ac:dyDescent="0.25">
      <c r="B422" s="43">
        <v>2200457</v>
      </c>
      <c r="C422" s="42" t="s">
        <v>927</v>
      </c>
      <c r="D422" s="46" t="s">
        <v>533</v>
      </c>
      <c r="E422" s="32" t="s">
        <v>987</v>
      </c>
    </row>
    <row r="423" spans="2:5" x14ac:dyDescent="0.25">
      <c r="B423" s="43">
        <v>2190317</v>
      </c>
      <c r="C423" s="42" t="s">
        <v>822</v>
      </c>
      <c r="D423" s="46" t="s">
        <v>533</v>
      </c>
      <c r="E423" s="32" t="s">
        <v>987</v>
      </c>
    </row>
    <row r="424" spans="2:5" x14ac:dyDescent="0.25">
      <c r="B424" s="43">
        <v>2190316</v>
      </c>
      <c r="C424" s="42" t="s">
        <v>823</v>
      </c>
      <c r="D424" s="46" t="s">
        <v>533</v>
      </c>
      <c r="E424" s="32" t="s">
        <v>987</v>
      </c>
    </row>
    <row r="425" spans="2:5" x14ac:dyDescent="0.25">
      <c r="B425" s="43">
        <v>2100041</v>
      </c>
      <c r="C425" s="42" t="s">
        <v>536</v>
      </c>
      <c r="D425" s="46" t="s">
        <v>533</v>
      </c>
      <c r="E425" s="32" t="s">
        <v>987</v>
      </c>
    </row>
    <row r="426" spans="2:5" x14ac:dyDescent="0.25">
      <c r="B426" s="43">
        <v>2100059</v>
      </c>
      <c r="C426" s="42" t="s">
        <v>538</v>
      </c>
      <c r="D426" s="46" t="s">
        <v>533</v>
      </c>
      <c r="E426" s="32" t="s">
        <v>987</v>
      </c>
    </row>
    <row r="427" spans="2:5" x14ac:dyDescent="0.25">
      <c r="B427" s="43">
        <v>2100060</v>
      </c>
      <c r="C427" s="42" t="s">
        <v>535</v>
      </c>
      <c r="D427" s="46" t="s">
        <v>533</v>
      </c>
      <c r="E427" s="32" t="s">
        <v>987</v>
      </c>
    </row>
    <row r="428" spans="2:5" x14ac:dyDescent="0.25">
      <c r="B428" s="43">
        <v>2140089</v>
      </c>
      <c r="C428" s="42" t="s">
        <v>537</v>
      </c>
      <c r="D428" s="46" t="s">
        <v>533</v>
      </c>
      <c r="E428" s="32" t="s">
        <v>987</v>
      </c>
    </row>
    <row r="429" spans="2:5" x14ac:dyDescent="0.25">
      <c r="B429" s="43">
        <v>2150372</v>
      </c>
      <c r="C429" s="42" t="s">
        <v>534</v>
      </c>
      <c r="D429" s="46" t="s">
        <v>533</v>
      </c>
      <c r="E429" s="32" t="s">
        <v>987</v>
      </c>
    </row>
    <row r="430" spans="2:5" x14ac:dyDescent="0.25">
      <c r="B430" s="43">
        <v>2160662</v>
      </c>
      <c r="C430" s="42" t="s">
        <v>539</v>
      </c>
      <c r="D430" s="46" t="s">
        <v>533</v>
      </c>
      <c r="E430" s="32" t="s">
        <v>987</v>
      </c>
    </row>
    <row r="431" spans="2:5" x14ac:dyDescent="0.25">
      <c r="B431" s="43">
        <v>2170150</v>
      </c>
      <c r="C431" s="42" t="s">
        <v>735</v>
      </c>
      <c r="D431" s="46" t="s">
        <v>533</v>
      </c>
      <c r="E431" s="32" t="s">
        <v>987</v>
      </c>
    </row>
    <row r="432" spans="2:5" x14ac:dyDescent="0.25">
      <c r="B432" s="43">
        <v>2180720</v>
      </c>
      <c r="C432" s="42" t="s">
        <v>734</v>
      </c>
      <c r="D432" s="46" t="s">
        <v>533</v>
      </c>
      <c r="E432" s="32" t="s">
        <v>987</v>
      </c>
    </row>
    <row r="433" spans="2:5" x14ac:dyDescent="0.25">
      <c r="B433" s="43">
        <v>2200464</v>
      </c>
      <c r="C433" s="42" t="s">
        <v>928</v>
      </c>
      <c r="D433" s="46" t="s">
        <v>533</v>
      </c>
      <c r="E433" s="32" t="s">
        <v>987</v>
      </c>
    </row>
    <row r="434" spans="2:5" x14ac:dyDescent="0.25">
      <c r="B434" s="43">
        <v>2200476</v>
      </c>
      <c r="C434" s="42" t="s">
        <v>929</v>
      </c>
      <c r="D434" s="46" t="s">
        <v>533</v>
      </c>
      <c r="E434" s="32" t="s">
        <v>987</v>
      </c>
    </row>
    <row r="435" spans="2:5" x14ac:dyDescent="0.25">
      <c r="B435" s="43">
        <v>2190160</v>
      </c>
      <c r="C435" s="42" t="s">
        <v>824</v>
      </c>
      <c r="D435" s="46" t="s">
        <v>533</v>
      </c>
      <c r="E435" s="32" t="s">
        <v>987</v>
      </c>
    </row>
    <row r="436" spans="2:5" x14ac:dyDescent="0.25">
      <c r="B436" s="43">
        <v>2190160</v>
      </c>
      <c r="C436" s="42" t="s">
        <v>930</v>
      </c>
      <c r="D436" s="46" t="s">
        <v>533</v>
      </c>
      <c r="E436" s="32" t="s">
        <v>987</v>
      </c>
    </row>
    <row r="437" spans="2:5" x14ac:dyDescent="0.25">
      <c r="B437" s="43">
        <v>2190863</v>
      </c>
      <c r="C437" s="42" t="s">
        <v>825</v>
      </c>
      <c r="D437" s="46" t="s">
        <v>533</v>
      </c>
      <c r="E437" s="32" t="s">
        <v>987</v>
      </c>
    </row>
    <row r="438" spans="2:5" x14ac:dyDescent="0.25">
      <c r="B438" s="43">
        <v>2190159</v>
      </c>
      <c r="C438" s="42" t="s">
        <v>826</v>
      </c>
      <c r="D438" s="46" t="s">
        <v>533</v>
      </c>
      <c r="E438" s="32" t="s">
        <v>987</v>
      </c>
    </row>
    <row r="439" spans="2:5" x14ac:dyDescent="0.25">
      <c r="B439" s="43">
        <v>2190190</v>
      </c>
      <c r="C439" s="42" t="s">
        <v>827</v>
      </c>
      <c r="D439" s="46" t="s">
        <v>533</v>
      </c>
      <c r="E439" s="32" t="s">
        <v>987</v>
      </c>
    </row>
    <row r="440" spans="2:5" x14ac:dyDescent="0.25">
      <c r="B440" s="43">
        <v>2190158</v>
      </c>
      <c r="C440" s="42" t="s">
        <v>828</v>
      </c>
      <c r="D440" s="46" t="s">
        <v>533</v>
      </c>
      <c r="E440" s="32" t="s">
        <v>987</v>
      </c>
    </row>
    <row r="441" spans="2:5" x14ac:dyDescent="0.25">
      <c r="B441" s="43">
        <v>2190158</v>
      </c>
      <c r="C441" s="42" t="s">
        <v>931</v>
      </c>
      <c r="D441" s="46" t="s">
        <v>533</v>
      </c>
      <c r="E441" s="32" t="s">
        <v>987</v>
      </c>
    </row>
    <row r="442" spans="2:5" x14ac:dyDescent="0.25">
      <c r="B442" s="43">
        <v>2190157</v>
      </c>
      <c r="C442" s="42" t="s">
        <v>829</v>
      </c>
      <c r="D442" s="46" t="s">
        <v>533</v>
      </c>
      <c r="E442" s="32" t="s">
        <v>987</v>
      </c>
    </row>
    <row r="443" spans="2:5" x14ac:dyDescent="0.25">
      <c r="B443" s="43">
        <v>2100105</v>
      </c>
      <c r="C443" s="42" t="s">
        <v>932</v>
      </c>
      <c r="D443" s="46" t="s">
        <v>540</v>
      </c>
      <c r="E443" s="32" t="s">
        <v>987</v>
      </c>
    </row>
    <row r="444" spans="2:5" x14ac:dyDescent="0.25">
      <c r="B444" s="43">
        <v>2110084</v>
      </c>
      <c r="C444" s="42" t="s">
        <v>542</v>
      </c>
      <c r="D444" s="46" t="s">
        <v>540</v>
      </c>
      <c r="E444" s="32" t="s">
        <v>987</v>
      </c>
    </row>
    <row r="445" spans="2:5" x14ac:dyDescent="0.25">
      <c r="B445" s="43">
        <v>2110084</v>
      </c>
      <c r="C445" s="42" t="s">
        <v>933</v>
      </c>
      <c r="D445" s="46" t="s">
        <v>540</v>
      </c>
      <c r="E445" s="32" t="s">
        <v>987</v>
      </c>
    </row>
    <row r="446" spans="2:5" x14ac:dyDescent="0.25">
      <c r="B446" s="43">
        <v>2090146</v>
      </c>
      <c r="C446" s="42" t="s">
        <v>544</v>
      </c>
      <c r="D446" s="46" t="s">
        <v>543</v>
      </c>
      <c r="E446" s="32" t="s">
        <v>987</v>
      </c>
    </row>
    <row r="447" spans="2:5" x14ac:dyDescent="0.25">
      <c r="B447" s="43">
        <v>2090200</v>
      </c>
      <c r="C447" s="42" t="s">
        <v>311</v>
      </c>
      <c r="D447" s="46" t="s">
        <v>545</v>
      </c>
      <c r="E447" s="32" t="s">
        <v>987</v>
      </c>
    </row>
    <row r="448" spans="2:5" x14ac:dyDescent="0.25">
      <c r="B448" s="43">
        <v>2090200</v>
      </c>
      <c r="C448" s="42" t="s">
        <v>934</v>
      </c>
      <c r="D448" s="46" t="s">
        <v>545</v>
      </c>
      <c r="E448" s="32" t="s">
        <v>987</v>
      </c>
    </row>
    <row r="449" spans="2:5" x14ac:dyDescent="0.25">
      <c r="B449" s="43">
        <v>2090199</v>
      </c>
      <c r="C449" s="42" t="s">
        <v>541</v>
      </c>
      <c r="D449" s="46" t="s">
        <v>545</v>
      </c>
      <c r="E449" s="32" t="s">
        <v>987</v>
      </c>
    </row>
    <row r="450" spans="2:5" x14ac:dyDescent="0.25">
      <c r="B450" s="43">
        <v>2160609</v>
      </c>
      <c r="C450" s="42" t="s">
        <v>546</v>
      </c>
      <c r="D450" s="46" t="s">
        <v>545</v>
      </c>
      <c r="E450" s="32" t="s">
        <v>987</v>
      </c>
    </row>
    <row r="451" spans="2:5" x14ac:dyDescent="0.25">
      <c r="B451" s="43">
        <v>2160608</v>
      </c>
      <c r="C451" s="42" t="s">
        <v>547</v>
      </c>
      <c r="D451" s="46" t="s">
        <v>545</v>
      </c>
      <c r="E451" s="32" t="s">
        <v>987</v>
      </c>
    </row>
    <row r="452" spans="2:5" x14ac:dyDescent="0.25">
      <c r="B452" s="43">
        <v>2190808</v>
      </c>
      <c r="C452" s="42" t="s">
        <v>830</v>
      </c>
      <c r="D452" s="46" t="s">
        <v>545</v>
      </c>
      <c r="E452" s="32" t="s">
        <v>987</v>
      </c>
    </row>
    <row r="453" spans="2:5" x14ac:dyDescent="0.25">
      <c r="B453" s="43">
        <v>2190808</v>
      </c>
      <c r="C453" s="42" t="s">
        <v>831</v>
      </c>
      <c r="D453" s="46" t="s">
        <v>545</v>
      </c>
      <c r="E453" s="32" t="s">
        <v>987</v>
      </c>
    </row>
    <row r="454" spans="2:5" x14ac:dyDescent="0.25">
      <c r="B454" s="43">
        <v>8700752</v>
      </c>
      <c r="C454" s="42" t="s">
        <v>385</v>
      </c>
      <c r="D454" s="46" t="s">
        <v>386</v>
      </c>
      <c r="E454" s="32" t="s">
        <v>987</v>
      </c>
    </row>
    <row r="455" spans="2:5" x14ac:dyDescent="0.25">
      <c r="B455" s="43">
        <v>2120158</v>
      </c>
      <c r="C455" s="42" t="s">
        <v>338</v>
      </c>
      <c r="D455" s="46" t="s">
        <v>986</v>
      </c>
      <c r="E455" s="32" t="s">
        <v>987</v>
      </c>
    </row>
    <row r="456" spans="2:5" x14ac:dyDescent="0.25">
      <c r="B456" s="43">
        <v>2120158</v>
      </c>
      <c r="C456" s="42" t="s">
        <v>337</v>
      </c>
      <c r="D456" s="46" t="s">
        <v>986</v>
      </c>
      <c r="E456" s="32" t="s">
        <v>987</v>
      </c>
    </row>
    <row r="457" spans="2:5" x14ac:dyDescent="0.25">
      <c r="B457" s="43">
        <v>2120173</v>
      </c>
      <c r="C457" s="42" t="s">
        <v>340</v>
      </c>
      <c r="D457" s="46" t="s">
        <v>986</v>
      </c>
      <c r="E457" s="32" t="s">
        <v>987</v>
      </c>
    </row>
    <row r="458" spans="2:5" x14ac:dyDescent="0.25">
      <c r="B458" s="43">
        <v>2120173</v>
      </c>
      <c r="C458" s="42" t="s">
        <v>341</v>
      </c>
      <c r="D458" s="46" t="s">
        <v>986</v>
      </c>
      <c r="E458" s="32" t="s">
        <v>987</v>
      </c>
    </row>
    <row r="459" spans="2:5" x14ac:dyDescent="0.25">
      <c r="B459" s="43">
        <v>2100038</v>
      </c>
      <c r="C459" s="42" t="s">
        <v>314</v>
      </c>
      <c r="D459" s="46" t="s">
        <v>986</v>
      </c>
      <c r="E459" s="32" t="s">
        <v>987</v>
      </c>
    </row>
    <row r="460" spans="2:5" x14ac:dyDescent="0.25">
      <c r="B460" s="43">
        <v>2100038</v>
      </c>
      <c r="C460" s="42" t="s">
        <v>313</v>
      </c>
      <c r="D460" s="46" t="s">
        <v>986</v>
      </c>
      <c r="E460" s="32" t="s">
        <v>987</v>
      </c>
    </row>
    <row r="461" spans="2:5" x14ac:dyDescent="0.25">
      <c r="B461" s="43">
        <v>2060034</v>
      </c>
      <c r="C461" s="42" t="s">
        <v>548</v>
      </c>
      <c r="D461" s="46" t="s">
        <v>986</v>
      </c>
      <c r="E461" s="32" t="s">
        <v>987</v>
      </c>
    </row>
    <row r="462" spans="2:5" x14ac:dyDescent="0.25">
      <c r="B462" s="43">
        <v>2150168</v>
      </c>
      <c r="C462" s="42" t="s">
        <v>740</v>
      </c>
      <c r="D462" s="46" t="s">
        <v>339</v>
      </c>
      <c r="E462" s="32" t="s">
        <v>987</v>
      </c>
    </row>
    <row r="463" spans="2:5" x14ac:dyDescent="0.25">
      <c r="B463" s="43">
        <v>9200360</v>
      </c>
      <c r="C463" s="42" t="s">
        <v>395</v>
      </c>
      <c r="D463" s="46" t="s">
        <v>339</v>
      </c>
      <c r="E463" s="32" t="s">
        <v>987</v>
      </c>
    </row>
    <row r="464" spans="2:5" x14ac:dyDescent="0.25">
      <c r="B464" s="43">
        <v>8300063</v>
      </c>
      <c r="C464" s="42" t="s">
        <v>384</v>
      </c>
      <c r="D464" s="46" t="s">
        <v>339</v>
      </c>
      <c r="E464" s="32" t="s">
        <v>987</v>
      </c>
    </row>
    <row r="465" spans="2:5" x14ac:dyDescent="0.25">
      <c r="B465" s="43">
        <v>8300063</v>
      </c>
      <c r="C465" s="42" t="s">
        <v>832</v>
      </c>
      <c r="D465" s="46" t="s">
        <v>339</v>
      </c>
      <c r="E465" s="32" t="s">
        <v>987</v>
      </c>
    </row>
    <row r="466" spans="2:5" x14ac:dyDescent="0.25">
      <c r="B466" s="43">
        <v>8300063</v>
      </c>
      <c r="C466" s="42" t="s">
        <v>737</v>
      </c>
      <c r="D466" s="46" t="s">
        <v>339</v>
      </c>
      <c r="E466" s="32" t="s">
        <v>987</v>
      </c>
    </row>
    <row r="467" spans="2:5" x14ac:dyDescent="0.25">
      <c r="B467" s="43">
        <v>8300063</v>
      </c>
      <c r="C467" s="42" t="s">
        <v>833</v>
      </c>
      <c r="D467" s="46" t="s">
        <v>339</v>
      </c>
      <c r="E467" s="32" t="s">
        <v>987</v>
      </c>
    </row>
    <row r="468" spans="2:5" x14ac:dyDescent="0.25">
      <c r="B468" s="43">
        <v>2190198</v>
      </c>
      <c r="C468" s="42" t="s">
        <v>834</v>
      </c>
      <c r="D468" s="46" t="s">
        <v>339</v>
      </c>
      <c r="E468" s="32" t="s">
        <v>987</v>
      </c>
    </row>
    <row r="469" spans="2:5" x14ac:dyDescent="0.25">
      <c r="B469" s="43">
        <v>2190198</v>
      </c>
      <c r="C469" s="42" t="s">
        <v>835</v>
      </c>
      <c r="D469" s="46" t="s">
        <v>339</v>
      </c>
      <c r="E469" s="32" t="s">
        <v>987</v>
      </c>
    </row>
    <row r="470" spans="2:5" x14ac:dyDescent="0.25">
      <c r="B470" s="43">
        <v>2190946</v>
      </c>
      <c r="C470" s="42" t="s">
        <v>836</v>
      </c>
      <c r="D470" s="46" t="s">
        <v>339</v>
      </c>
      <c r="E470" s="32" t="s">
        <v>987</v>
      </c>
    </row>
    <row r="471" spans="2:5" x14ac:dyDescent="0.25">
      <c r="B471" s="43">
        <v>2190946</v>
      </c>
      <c r="C471" s="42" t="s">
        <v>837</v>
      </c>
      <c r="D471" s="46" t="s">
        <v>339</v>
      </c>
      <c r="E471" s="32" t="s">
        <v>987</v>
      </c>
    </row>
    <row r="472" spans="2:5" x14ac:dyDescent="0.25">
      <c r="B472" s="43">
        <v>2190946</v>
      </c>
      <c r="C472" s="42" t="s">
        <v>838</v>
      </c>
      <c r="D472" s="46" t="s">
        <v>339</v>
      </c>
      <c r="E472" s="32" t="s">
        <v>987</v>
      </c>
    </row>
    <row r="473" spans="2:5" x14ac:dyDescent="0.25">
      <c r="B473" s="43">
        <v>2190950</v>
      </c>
      <c r="C473" s="42" t="s">
        <v>935</v>
      </c>
      <c r="D473" s="46" t="s">
        <v>339</v>
      </c>
      <c r="E473" s="32" t="s">
        <v>987</v>
      </c>
    </row>
    <row r="474" spans="2:5" x14ac:dyDescent="0.25">
      <c r="B474" s="43">
        <v>2190950</v>
      </c>
      <c r="C474" s="42" t="s">
        <v>936</v>
      </c>
      <c r="D474" s="46" t="s">
        <v>339</v>
      </c>
      <c r="E474" s="32" t="s">
        <v>987</v>
      </c>
    </row>
    <row r="475" spans="2:5" x14ac:dyDescent="0.25">
      <c r="B475" s="43">
        <v>8000350</v>
      </c>
      <c r="C475" s="42" t="s">
        <v>738</v>
      </c>
      <c r="D475" s="46" t="s">
        <v>339</v>
      </c>
      <c r="E475" s="32" t="s">
        <v>987</v>
      </c>
    </row>
    <row r="476" spans="2:5" x14ac:dyDescent="0.25">
      <c r="B476" s="43">
        <v>6700395</v>
      </c>
      <c r="C476" s="42" t="s">
        <v>739</v>
      </c>
      <c r="D476" s="46" t="s">
        <v>339</v>
      </c>
      <c r="E476" s="32" t="s">
        <v>987</v>
      </c>
    </row>
    <row r="477" spans="2:5" x14ac:dyDescent="0.25">
      <c r="B477" s="43">
        <v>6200445</v>
      </c>
      <c r="C477" s="42" t="s">
        <v>937</v>
      </c>
      <c r="D477" s="46" t="s">
        <v>339</v>
      </c>
      <c r="E477" s="32" t="s">
        <v>987</v>
      </c>
    </row>
    <row r="478" spans="2:5" x14ac:dyDescent="0.25">
      <c r="B478" s="43">
        <v>2040336</v>
      </c>
      <c r="C478" s="42" t="s">
        <v>294</v>
      </c>
      <c r="D478" s="46" t="s">
        <v>339</v>
      </c>
      <c r="E478" s="32" t="s">
        <v>987</v>
      </c>
    </row>
    <row r="479" spans="2:5" x14ac:dyDescent="0.25">
      <c r="B479" s="43">
        <v>6200445</v>
      </c>
      <c r="C479" s="42" t="s">
        <v>839</v>
      </c>
      <c r="D479" s="46" t="s">
        <v>339</v>
      </c>
      <c r="E479" s="32" t="s">
        <v>987</v>
      </c>
    </row>
    <row r="480" spans="2:5" x14ac:dyDescent="0.25">
      <c r="B480" s="43">
        <v>8300488</v>
      </c>
      <c r="C480" s="42" t="s">
        <v>549</v>
      </c>
      <c r="D480" s="46" t="s">
        <v>339</v>
      </c>
      <c r="E480" s="32" t="s">
        <v>987</v>
      </c>
    </row>
    <row r="481" spans="2:5" x14ac:dyDescent="0.25">
      <c r="B481" s="43">
        <v>2140021</v>
      </c>
      <c r="C481" s="42" t="s">
        <v>355</v>
      </c>
      <c r="D481" s="46" t="s">
        <v>339</v>
      </c>
      <c r="E481" s="32" t="s">
        <v>987</v>
      </c>
    </row>
    <row r="482" spans="2:5" x14ac:dyDescent="0.25">
      <c r="B482" s="43">
        <v>2170029</v>
      </c>
      <c r="C482" s="42" t="s">
        <v>741</v>
      </c>
      <c r="D482" s="46" t="s">
        <v>339</v>
      </c>
      <c r="E482" s="32" t="s">
        <v>987</v>
      </c>
    </row>
    <row r="483" spans="2:5" x14ac:dyDescent="0.25">
      <c r="B483" s="43">
        <v>8300488</v>
      </c>
      <c r="C483" s="42" t="s">
        <v>557</v>
      </c>
      <c r="D483" s="46" t="s">
        <v>339</v>
      </c>
      <c r="E483" s="32" t="s">
        <v>987</v>
      </c>
    </row>
    <row r="484" spans="2:5" x14ac:dyDescent="0.25">
      <c r="B484" s="43">
        <v>8300488</v>
      </c>
      <c r="C484" s="42" t="s">
        <v>840</v>
      </c>
      <c r="D484" s="46" t="s">
        <v>339</v>
      </c>
      <c r="E484" s="32" t="s">
        <v>987</v>
      </c>
    </row>
    <row r="485" spans="2:5" x14ac:dyDescent="0.25">
      <c r="B485" s="43">
        <v>2090102</v>
      </c>
      <c r="C485" s="42" t="s">
        <v>304</v>
      </c>
      <c r="D485" s="46" t="s">
        <v>339</v>
      </c>
      <c r="E485" s="32" t="s">
        <v>987</v>
      </c>
    </row>
    <row r="486" spans="2:5" x14ac:dyDescent="0.25">
      <c r="B486" s="43">
        <v>2060007</v>
      </c>
      <c r="C486" s="42" t="s">
        <v>938</v>
      </c>
      <c r="D486" s="46" t="s">
        <v>339</v>
      </c>
      <c r="E486" s="32" t="s">
        <v>987</v>
      </c>
    </row>
    <row r="487" spans="2:5" x14ac:dyDescent="0.25">
      <c r="B487" s="45">
        <v>2110034</v>
      </c>
      <c r="C487" s="45" t="s">
        <v>551</v>
      </c>
      <c r="D487" s="46" t="s">
        <v>339</v>
      </c>
      <c r="E487" s="32" t="s">
        <v>987</v>
      </c>
    </row>
    <row r="488" spans="2:5" x14ac:dyDescent="0.25">
      <c r="B488" s="45">
        <v>2140134</v>
      </c>
      <c r="C488" s="45" t="s">
        <v>361</v>
      </c>
      <c r="D488" s="46" t="s">
        <v>339</v>
      </c>
      <c r="E488" s="32" t="s">
        <v>987</v>
      </c>
    </row>
    <row r="489" spans="2:5" x14ac:dyDescent="0.25">
      <c r="B489" s="45">
        <v>2160615</v>
      </c>
      <c r="C489" s="45" t="s">
        <v>752</v>
      </c>
      <c r="D489" s="46" t="s">
        <v>339</v>
      </c>
      <c r="E489" s="32" t="s">
        <v>987</v>
      </c>
    </row>
    <row r="490" spans="2:5" x14ac:dyDescent="0.25">
      <c r="B490" s="45">
        <v>2130277</v>
      </c>
      <c r="C490" s="45" t="s">
        <v>354</v>
      </c>
      <c r="D490" s="46" t="s">
        <v>339</v>
      </c>
      <c r="E490" s="32" t="s">
        <v>987</v>
      </c>
    </row>
    <row r="491" spans="2:5" x14ac:dyDescent="0.25">
      <c r="B491" s="45">
        <v>2130277</v>
      </c>
      <c r="C491" s="45" t="s">
        <v>939</v>
      </c>
      <c r="D491" s="46" t="s">
        <v>339</v>
      </c>
      <c r="E491" s="32" t="s">
        <v>987</v>
      </c>
    </row>
    <row r="492" spans="2:5" x14ac:dyDescent="0.25">
      <c r="B492" s="45">
        <v>2130277</v>
      </c>
      <c r="C492" s="45" t="s">
        <v>940</v>
      </c>
      <c r="D492" s="46" t="s">
        <v>339</v>
      </c>
      <c r="E492" s="32" t="s">
        <v>987</v>
      </c>
    </row>
    <row r="493" spans="2:5" x14ac:dyDescent="0.25">
      <c r="B493" s="45">
        <v>2130277</v>
      </c>
      <c r="C493" s="45" t="s">
        <v>560</v>
      </c>
      <c r="D493" s="46" t="s">
        <v>339</v>
      </c>
      <c r="E493" s="32" t="s">
        <v>987</v>
      </c>
    </row>
    <row r="494" spans="2:5" x14ac:dyDescent="0.25">
      <c r="B494" s="45">
        <v>2130277</v>
      </c>
      <c r="C494" s="45" t="s">
        <v>561</v>
      </c>
      <c r="D494" s="46" t="s">
        <v>339</v>
      </c>
      <c r="E494" s="32" t="s">
        <v>987</v>
      </c>
    </row>
    <row r="495" spans="2:5" x14ac:dyDescent="0.25">
      <c r="B495" s="45">
        <v>7700725</v>
      </c>
      <c r="C495" s="45" t="s">
        <v>382</v>
      </c>
      <c r="D495" s="46" t="s">
        <v>339</v>
      </c>
      <c r="E495" s="32" t="s">
        <v>987</v>
      </c>
    </row>
    <row r="496" spans="2:5" x14ac:dyDescent="0.25">
      <c r="B496" s="45">
        <v>9200352</v>
      </c>
      <c r="C496" s="45" t="s">
        <v>394</v>
      </c>
      <c r="D496" s="46" t="s">
        <v>339</v>
      </c>
      <c r="E496" s="32" t="s">
        <v>987</v>
      </c>
    </row>
    <row r="497" spans="2:5" x14ac:dyDescent="0.25">
      <c r="B497" s="45">
        <v>7800298</v>
      </c>
      <c r="C497" s="45" t="s">
        <v>383</v>
      </c>
      <c r="D497" s="46" t="s">
        <v>339</v>
      </c>
      <c r="E497" s="32" t="s">
        <v>987</v>
      </c>
    </row>
    <row r="498" spans="2:5" x14ac:dyDescent="0.25">
      <c r="B498" s="45">
        <v>2160818</v>
      </c>
      <c r="C498" s="45" t="s">
        <v>553</v>
      </c>
      <c r="D498" s="46" t="s">
        <v>339</v>
      </c>
      <c r="E498" s="32" t="s">
        <v>987</v>
      </c>
    </row>
    <row r="499" spans="2:5" x14ac:dyDescent="0.25">
      <c r="B499" s="45">
        <v>2160818</v>
      </c>
      <c r="C499" s="45" t="s">
        <v>742</v>
      </c>
      <c r="D499" s="46" t="s">
        <v>339</v>
      </c>
      <c r="E499" s="32" t="s">
        <v>987</v>
      </c>
    </row>
    <row r="500" spans="2:5" x14ac:dyDescent="0.25">
      <c r="B500" s="45">
        <v>2160818</v>
      </c>
      <c r="C500" s="45" t="s">
        <v>743</v>
      </c>
      <c r="D500" s="46" t="s">
        <v>339</v>
      </c>
      <c r="E500" s="32" t="s">
        <v>987</v>
      </c>
    </row>
    <row r="501" spans="2:5" x14ac:dyDescent="0.25">
      <c r="B501" s="45">
        <v>2160818</v>
      </c>
      <c r="C501" s="45" t="s">
        <v>941</v>
      </c>
      <c r="D501" s="46" t="s">
        <v>339</v>
      </c>
      <c r="E501" s="32" t="s">
        <v>987</v>
      </c>
    </row>
    <row r="502" spans="2:5" x14ac:dyDescent="0.25">
      <c r="B502" s="45">
        <v>2160818</v>
      </c>
      <c r="C502" s="45" t="s">
        <v>942</v>
      </c>
      <c r="D502" s="46" t="s">
        <v>339</v>
      </c>
      <c r="E502" s="32" t="s">
        <v>987</v>
      </c>
    </row>
    <row r="503" spans="2:5" x14ac:dyDescent="0.25">
      <c r="B503" s="45">
        <v>2160818</v>
      </c>
      <c r="C503" s="45" t="s">
        <v>943</v>
      </c>
      <c r="D503" s="46" t="s">
        <v>339</v>
      </c>
      <c r="E503" s="32" t="s">
        <v>987</v>
      </c>
    </row>
    <row r="504" spans="2:5" x14ac:dyDescent="0.25">
      <c r="B504" s="45">
        <v>2200593</v>
      </c>
      <c r="C504" s="45" t="s">
        <v>944</v>
      </c>
      <c r="D504" s="46" t="s">
        <v>339</v>
      </c>
      <c r="E504" s="32" t="s">
        <v>987</v>
      </c>
    </row>
    <row r="505" spans="2:5" x14ac:dyDescent="0.25">
      <c r="B505" s="45">
        <v>5100219</v>
      </c>
      <c r="C505" s="45" t="s">
        <v>374</v>
      </c>
      <c r="D505" s="46" t="s">
        <v>339</v>
      </c>
      <c r="E505" s="32" t="s">
        <v>987</v>
      </c>
    </row>
    <row r="506" spans="2:5" x14ac:dyDescent="0.25">
      <c r="B506" s="45">
        <v>5100219</v>
      </c>
      <c r="C506" s="45" t="s">
        <v>373</v>
      </c>
      <c r="D506" s="46" t="s">
        <v>339</v>
      </c>
      <c r="E506" s="32" t="s">
        <v>987</v>
      </c>
    </row>
    <row r="507" spans="2:5" x14ac:dyDescent="0.25">
      <c r="B507" s="45">
        <v>5100219</v>
      </c>
      <c r="C507" s="45" t="s">
        <v>945</v>
      </c>
      <c r="D507" s="46" t="s">
        <v>339</v>
      </c>
      <c r="E507" s="32" t="s">
        <v>987</v>
      </c>
    </row>
    <row r="508" spans="2:5" x14ac:dyDescent="0.25">
      <c r="B508" s="45">
        <v>5100219</v>
      </c>
      <c r="C508" s="45" t="s">
        <v>375</v>
      </c>
      <c r="D508" s="46" t="s">
        <v>339</v>
      </c>
      <c r="E508" s="32" t="s">
        <v>987</v>
      </c>
    </row>
    <row r="509" spans="2:5" x14ac:dyDescent="0.25">
      <c r="B509" s="45">
        <v>2090105</v>
      </c>
      <c r="C509" s="45" t="s">
        <v>307</v>
      </c>
      <c r="D509" s="46" t="s">
        <v>339</v>
      </c>
      <c r="E509" s="32" t="s">
        <v>987</v>
      </c>
    </row>
    <row r="510" spans="2:5" x14ac:dyDescent="0.25">
      <c r="B510" s="45">
        <v>2090105</v>
      </c>
      <c r="C510" s="45" t="s">
        <v>308</v>
      </c>
      <c r="D510" s="46" t="s">
        <v>339</v>
      </c>
      <c r="E510" s="32" t="s">
        <v>987</v>
      </c>
    </row>
    <row r="511" spans="2:5" x14ac:dyDescent="0.25">
      <c r="B511" s="45">
        <v>9000222</v>
      </c>
      <c r="C511" s="45" t="s">
        <v>389</v>
      </c>
      <c r="D511" s="46" t="s">
        <v>339</v>
      </c>
      <c r="E511" s="32" t="s">
        <v>987</v>
      </c>
    </row>
    <row r="512" spans="2:5" x14ac:dyDescent="0.25">
      <c r="B512" s="45">
        <v>9000222</v>
      </c>
      <c r="C512" s="45" t="s">
        <v>745</v>
      </c>
      <c r="D512" s="46" t="s">
        <v>339</v>
      </c>
      <c r="E512" s="32" t="s">
        <v>987</v>
      </c>
    </row>
    <row r="513" spans="2:5" x14ac:dyDescent="0.25">
      <c r="B513" s="45">
        <v>9000222</v>
      </c>
      <c r="C513" s="45" t="s">
        <v>946</v>
      </c>
      <c r="D513" s="46" t="s">
        <v>339</v>
      </c>
      <c r="E513" s="32" t="s">
        <v>987</v>
      </c>
    </row>
    <row r="514" spans="2:5" x14ac:dyDescent="0.25">
      <c r="B514" s="45">
        <v>9000222</v>
      </c>
      <c r="C514" s="45" t="s">
        <v>390</v>
      </c>
      <c r="D514" s="46" t="s">
        <v>339</v>
      </c>
      <c r="E514" s="32" t="s">
        <v>987</v>
      </c>
    </row>
    <row r="515" spans="2:5" x14ac:dyDescent="0.25">
      <c r="B515" s="45">
        <v>9000222</v>
      </c>
      <c r="C515" s="45" t="s">
        <v>947</v>
      </c>
      <c r="D515" s="46" t="s">
        <v>339</v>
      </c>
      <c r="E515" s="32" t="s">
        <v>987</v>
      </c>
    </row>
    <row r="516" spans="2:5" x14ac:dyDescent="0.25">
      <c r="B516" s="45">
        <v>9000222</v>
      </c>
      <c r="C516" s="45" t="s">
        <v>841</v>
      </c>
      <c r="D516" s="46" t="s">
        <v>339</v>
      </c>
      <c r="E516" s="32" t="s">
        <v>987</v>
      </c>
    </row>
    <row r="517" spans="2:5" x14ac:dyDescent="0.25">
      <c r="B517" s="45">
        <v>9000222</v>
      </c>
      <c r="C517" s="45" t="s">
        <v>744</v>
      </c>
      <c r="D517" s="46" t="s">
        <v>339</v>
      </c>
      <c r="E517" s="32" t="s">
        <v>987</v>
      </c>
    </row>
    <row r="518" spans="2:5" x14ac:dyDescent="0.25">
      <c r="B518" s="45">
        <v>2170997</v>
      </c>
      <c r="C518" s="45" t="s">
        <v>746</v>
      </c>
      <c r="D518" s="46" t="s">
        <v>339</v>
      </c>
      <c r="E518" s="32" t="s">
        <v>987</v>
      </c>
    </row>
    <row r="519" spans="2:5" x14ac:dyDescent="0.25">
      <c r="B519" s="45">
        <v>9200214</v>
      </c>
      <c r="C519" s="45" t="s">
        <v>393</v>
      </c>
      <c r="D519" s="46" t="s">
        <v>339</v>
      </c>
      <c r="E519" s="32" t="s">
        <v>987</v>
      </c>
    </row>
    <row r="520" spans="2:5" x14ac:dyDescent="0.25">
      <c r="B520" s="45">
        <v>2090103</v>
      </c>
      <c r="C520" s="45" t="s">
        <v>306</v>
      </c>
      <c r="D520" s="46" t="s">
        <v>339</v>
      </c>
      <c r="E520" s="32" t="s">
        <v>987</v>
      </c>
    </row>
    <row r="521" spans="2:5" x14ac:dyDescent="0.25">
      <c r="B521" s="45">
        <v>2090103</v>
      </c>
      <c r="C521" s="45" t="s">
        <v>305</v>
      </c>
      <c r="D521" s="46" t="s">
        <v>339</v>
      </c>
      <c r="E521" s="32" t="s">
        <v>987</v>
      </c>
    </row>
    <row r="522" spans="2:5" x14ac:dyDescent="0.25">
      <c r="B522" s="45">
        <v>2100236</v>
      </c>
      <c r="C522" s="45" t="s">
        <v>317</v>
      </c>
      <c r="D522" s="46" t="s">
        <v>339</v>
      </c>
      <c r="E522" s="32" t="s">
        <v>987</v>
      </c>
    </row>
    <row r="523" spans="2:5" x14ac:dyDescent="0.25">
      <c r="B523" s="45">
        <v>2160475</v>
      </c>
      <c r="C523" s="45" t="s">
        <v>550</v>
      </c>
      <c r="D523" s="46" t="s">
        <v>339</v>
      </c>
      <c r="E523" s="32" t="s">
        <v>987</v>
      </c>
    </row>
    <row r="524" spans="2:5" x14ac:dyDescent="0.25">
      <c r="B524" s="45">
        <v>2160475</v>
      </c>
      <c r="C524" s="45" t="s">
        <v>562</v>
      </c>
      <c r="D524" s="46" t="s">
        <v>339</v>
      </c>
      <c r="E524" s="32" t="s">
        <v>987</v>
      </c>
    </row>
    <row r="525" spans="2:5" x14ac:dyDescent="0.25">
      <c r="B525" s="45">
        <v>2190652</v>
      </c>
      <c r="C525" s="45" t="s">
        <v>842</v>
      </c>
      <c r="D525" s="46" t="s">
        <v>339</v>
      </c>
      <c r="E525" s="32" t="s">
        <v>987</v>
      </c>
    </row>
    <row r="526" spans="2:5" x14ac:dyDescent="0.25">
      <c r="B526" s="45">
        <v>9200214</v>
      </c>
      <c r="C526" s="45" t="s">
        <v>413</v>
      </c>
      <c r="D526" s="46" t="s">
        <v>339</v>
      </c>
      <c r="E526" s="32" t="s">
        <v>987</v>
      </c>
    </row>
    <row r="527" spans="2:5" x14ac:dyDescent="0.25">
      <c r="B527" s="45">
        <v>9200214</v>
      </c>
      <c r="C527" s="45" t="s">
        <v>280</v>
      </c>
      <c r="D527" s="46" t="s">
        <v>339</v>
      </c>
      <c r="E527" s="32" t="s">
        <v>987</v>
      </c>
    </row>
    <row r="528" spans="2:5" x14ac:dyDescent="0.25">
      <c r="B528" s="45">
        <v>9200214</v>
      </c>
      <c r="C528" s="45" t="s">
        <v>379</v>
      </c>
      <c r="D528" s="46" t="s">
        <v>339</v>
      </c>
      <c r="E528" s="32" t="s">
        <v>987</v>
      </c>
    </row>
    <row r="529" spans="2:5" x14ac:dyDescent="0.25">
      <c r="B529" s="45">
        <v>9200214</v>
      </c>
      <c r="C529" s="45" t="s">
        <v>400</v>
      </c>
      <c r="D529" s="46" t="s">
        <v>339</v>
      </c>
      <c r="E529" s="32" t="s">
        <v>987</v>
      </c>
    </row>
    <row r="530" spans="2:5" x14ac:dyDescent="0.25">
      <c r="B530" s="45">
        <v>9200214</v>
      </c>
      <c r="C530" s="45" t="s">
        <v>412</v>
      </c>
      <c r="D530" s="46" t="s">
        <v>339</v>
      </c>
      <c r="E530" s="32" t="s">
        <v>987</v>
      </c>
    </row>
    <row r="531" spans="2:5" x14ac:dyDescent="0.25">
      <c r="B531" s="45">
        <v>9200214</v>
      </c>
      <c r="C531" s="45" t="s">
        <v>399</v>
      </c>
      <c r="D531" s="46" t="s">
        <v>339</v>
      </c>
      <c r="E531" s="32" t="s">
        <v>987</v>
      </c>
    </row>
    <row r="532" spans="2:5" x14ac:dyDescent="0.25">
      <c r="B532" s="45">
        <v>9200214</v>
      </c>
      <c r="C532" s="45" t="s">
        <v>398</v>
      </c>
      <c r="D532" s="46" t="s">
        <v>339</v>
      </c>
      <c r="E532" s="32" t="s">
        <v>987</v>
      </c>
    </row>
    <row r="533" spans="2:5" x14ac:dyDescent="0.25">
      <c r="B533" s="45">
        <v>9200214</v>
      </c>
      <c r="C533" s="45" t="s">
        <v>409</v>
      </c>
      <c r="D533" s="46" t="s">
        <v>339</v>
      </c>
      <c r="E533" s="32" t="s">
        <v>987</v>
      </c>
    </row>
    <row r="534" spans="2:5" x14ac:dyDescent="0.25">
      <c r="B534" s="45">
        <v>9200214</v>
      </c>
      <c r="C534" s="45" t="s">
        <v>281</v>
      </c>
      <c r="D534" s="46" t="s">
        <v>339</v>
      </c>
      <c r="E534" s="32" t="s">
        <v>987</v>
      </c>
    </row>
    <row r="535" spans="2:5" x14ac:dyDescent="0.25">
      <c r="B535" s="45">
        <v>2030184</v>
      </c>
      <c r="C535" s="45" t="s">
        <v>290</v>
      </c>
      <c r="D535" s="46" t="s">
        <v>339</v>
      </c>
      <c r="E535" s="32" t="s">
        <v>987</v>
      </c>
    </row>
    <row r="536" spans="2:5" x14ac:dyDescent="0.25">
      <c r="B536" s="45">
        <v>2010410</v>
      </c>
      <c r="C536" s="45" t="s">
        <v>283</v>
      </c>
      <c r="D536" s="46" t="s">
        <v>339</v>
      </c>
      <c r="E536" s="32" t="s">
        <v>987</v>
      </c>
    </row>
    <row r="537" spans="2:5" x14ac:dyDescent="0.25">
      <c r="B537" s="45">
        <v>2010101</v>
      </c>
      <c r="C537" s="45" t="s">
        <v>247</v>
      </c>
      <c r="D537" s="46" t="s">
        <v>339</v>
      </c>
      <c r="E537" s="32" t="s">
        <v>987</v>
      </c>
    </row>
    <row r="538" spans="2:5" x14ac:dyDescent="0.25">
      <c r="B538" s="45">
        <v>9700002</v>
      </c>
      <c r="C538" s="45" t="s">
        <v>558</v>
      </c>
      <c r="D538" s="46" t="s">
        <v>339</v>
      </c>
      <c r="E538" s="32" t="s">
        <v>987</v>
      </c>
    </row>
    <row r="539" spans="2:5" x14ac:dyDescent="0.25">
      <c r="B539" s="45">
        <v>9800245</v>
      </c>
      <c r="C539" s="45" t="s">
        <v>249</v>
      </c>
      <c r="D539" s="46" t="s">
        <v>339</v>
      </c>
      <c r="E539" s="32" t="s">
        <v>987</v>
      </c>
    </row>
    <row r="540" spans="2:5" x14ac:dyDescent="0.25">
      <c r="B540" s="45">
        <v>9500341</v>
      </c>
      <c r="C540" s="45" t="s">
        <v>747</v>
      </c>
      <c r="D540" s="46" t="s">
        <v>339</v>
      </c>
      <c r="E540" s="32" t="s">
        <v>987</v>
      </c>
    </row>
    <row r="541" spans="2:5" x14ac:dyDescent="0.25">
      <c r="B541" s="45">
        <v>9800245</v>
      </c>
      <c r="C541" s="45" t="s">
        <v>404</v>
      </c>
      <c r="D541" s="46" t="s">
        <v>339</v>
      </c>
      <c r="E541" s="32" t="s">
        <v>987</v>
      </c>
    </row>
    <row r="542" spans="2:5" x14ac:dyDescent="0.25">
      <c r="B542" s="45">
        <v>9800245</v>
      </c>
      <c r="C542" s="45" t="s">
        <v>405</v>
      </c>
      <c r="D542" s="46" t="s">
        <v>339</v>
      </c>
      <c r="E542" s="32" t="s">
        <v>987</v>
      </c>
    </row>
    <row r="543" spans="2:5" x14ac:dyDescent="0.25">
      <c r="B543" s="45">
        <v>9800245</v>
      </c>
      <c r="C543" s="45" t="s">
        <v>403</v>
      </c>
      <c r="D543" s="46" t="s">
        <v>339</v>
      </c>
      <c r="E543" s="32" t="s">
        <v>987</v>
      </c>
    </row>
    <row r="544" spans="2:5" x14ac:dyDescent="0.25">
      <c r="B544" s="45">
        <v>9800245</v>
      </c>
      <c r="C544" s="45" t="s">
        <v>391</v>
      </c>
      <c r="D544" s="46" t="s">
        <v>339</v>
      </c>
      <c r="E544" s="32" t="s">
        <v>987</v>
      </c>
    </row>
    <row r="545" spans="2:5" x14ac:dyDescent="0.25">
      <c r="B545" s="45">
        <v>9800245</v>
      </c>
      <c r="C545" s="45" t="s">
        <v>392</v>
      </c>
      <c r="D545" s="46" t="s">
        <v>339</v>
      </c>
      <c r="E545" s="32" t="s">
        <v>987</v>
      </c>
    </row>
    <row r="546" spans="2:5" x14ac:dyDescent="0.25">
      <c r="B546" s="45">
        <v>9800245</v>
      </c>
      <c r="C546" s="45" t="s">
        <v>402</v>
      </c>
      <c r="D546" s="46" t="s">
        <v>339</v>
      </c>
      <c r="E546" s="32" t="s">
        <v>987</v>
      </c>
    </row>
    <row r="547" spans="2:5" x14ac:dyDescent="0.25">
      <c r="B547" s="45">
        <v>9800245</v>
      </c>
      <c r="C547" s="45" t="s">
        <v>407</v>
      </c>
      <c r="D547" s="46" t="s">
        <v>339</v>
      </c>
      <c r="E547" s="32" t="s">
        <v>987</v>
      </c>
    </row>
    <row r="548" spans="2:5" x14ac:dyDescent="0.25">
      <c r="B548" s="45">
        <v>9800245</v>
      </c>
      <c r="C548" s="45" t="s">
        <v>406</v>
      </c>
      <c r="D548" s="46" t="s">
        <v>339</v>
      </c>
      <c r="E548" s="32" t="s">
        <v>987</v>
      </c>
    </row>
    <row r="549" spans="2:5" x14ac:dyDescent="0.25">
      <c r="B549" s="45">
        <v>9800245</v>
      </c>
      <c r="C549" s="45" t="s">
        <v>250</v>
      </c>
      <c r="D549" s="46" t="s">
        <v>339</v>
      </c>
      <c r="E549" s="32" t="s">
        <v>987</v>
      </c>
    </row>
    <row r="550" spans="2:5" x14ac:dyDescent="0.25">
      <c r="B550" s="45">
        <v>2060192</v>
      </c>
      <c r="C550" s="45" t="s">
        <v>300</v>
      </c>
      <c r="D550" s="46" t="s">
        <v>339</v>
      </c>
      <c r="E550" s="32" t="s">
        <v>987</v>
      </c>
    </row>
    <row r="551" spans="2:5" x14ac:dyDescent="0.25">
      <c r="B551" s="45">
        <v>7700216</v>
      </c>
      <c r="C551" s="45" t="s">
        <v>748</v>
      </c>
      <c r="D551" s="46" t="s">
        <v>339</v>
      </c>
      <c r="E551" s="32" t="s">
        <v>987</v>
      </c>
    </row>
    <row r="552" spans="2:5" x14ac:dyDescent="0.25">
      <c r="B552" s="45">
        <v>7700216</v>
      </c>
      <c r="C552" s="45" t="s">
        <v>948</v>
      </c>
      <c r="D552" s="46" t="s">
        <v>339</v>
      </c>
      <c r="E552" s="32" t="s">
        <v>987</v>
      </c>
    </row>
    <row r="553" spans="2:5" x14ac:dyDescent="0.25">
      <c r="B553" s="45">
        <v>7700218</v>
      </c>
      <c r="C553" s="45" t="s">
        <v>949</v>
      </c>
      <c r="D553" s="46" t="s">
        <v>339</v>
      </c>
      <c r="E553" s="32" t="s">
        <v>987</v>
      </c>
    </row>
    <row r="554" spans="2:5" x14ac:dyDescent="0.25">
      <c r="B554" s="45">
        <v>7700216</v>
      </c>
      <c r="C554" s="45" t="s">
        <v>950</v>
      </c>
      <c r="D554" s="46" t="s">
        <v>339</v>
      </c>
      <c r="E554" s="32" t="s">
        <v>987</v>
      </c>
    </row>
    <row r="555" spans="2:5" x14ac:dyDescent="0.25">
      <c r="B555" s="45">
        <v>7700216</v>
      </c>
      <c r="C555" s="45" t="s">
        <v>749</v>
      </c>
      <c r="D555" s="46" t="s">
        <v>339</v>
      </c>
      <c r="E555" s="32" t="s">
        <v>987</v>
      </c>
    </row>
    <row r="556" spans="2:5" x14ac:dyDescent="0.25">
      <c r="B556" s="45">
        <v>7700216</v>
      </c>
      <c r="C556" s="45" t="s">
        <v>951</v>
      </c>
      <c r="D556" s="46" t="s">
        <v>339</v>
      </c>
      <c r="E556" s="32" t="s">
        <v>987</v>
      </c>
    </row>
    <row r="557" spans="2:5" x14ac:dyDescent="0.25">
      <c r="B557" s="45">
        <v>7700216</v>
      </c>
      <c r="C557" s="45" t="s">
        <v>952</v>
      </c>
      <c r="D557" s="46" t="s">
        <v>339</v>
      </c>
      <c r="E557" s="32" t="s">
        <v>987</v>
      </c>
    </row>
    <row r="558" spans="2:5" x14ac:dyDescent="0.25">
      <c r="B558" s="45">
        <v>7700216</v>
      </c>
      <c r="C558" s="45" t="s">
        <v>953</v>
      </c>
      <c r="D558" s="46" t="s">
        <v>339</v>
      </c>
      <c r="E558" s="32" t="s">
        <v>987</v>
      </c>
    </row>
    <row r="559" spans="2:5" x14ac:dyDescent="0.25">
      <c r="B559" s="45">
        <v>7700216</v>
      </c>
      <c r="C559" s="45" t="s">
        <v>954</v>
      </c>
      <c r="D559" s="46" t="s">
        <v>339</v>
      </c>
      <c r="E559" s="32" t="s">
        <v>987</v>
      </c>
    </row>
    <row r="560" spans="2:5" x14ac:dyDescent="0.25">
      <c r="B560" s="45">
        <v>7700216</v>
      </c>
      <c r="C560" s="45" t="s">
        <v>750</v>
      </c>
      <c r="D560" s="46" t="s">
        <v>339</v>
      </c>
      <c r="E560" s="32" t="s">
        <v>987</v>
      </c>
    </row>
    <row r="561" spans="2:5" x14ac:dyDescent="0.25">
      <c r="B561" s="45">
        <v>7700216</v>
      </c>
      <c r="C561" s="45" t="s">
        <v>955</v>
      </c>
      <c r="D561" s="46" t="s">
        <v>339</v>
      </c>
      <c r="E561" s="32" t="s">
        <v>987</v>
      </c>
    </row>
    <row r="562" spans="2:5" x14ac:dyDescent="0.25">
      <c r="B562" s="45">
        <v>7600310</v>
      </c>
      <c r="C562" s="45" t="s">
        <v>381</v>
      </c>
      <c r="D562" s="46" t="s">
        <v>339</v>
      </c>
      <c r="E562" s="32" t="s">
        <v>987</v>
      </c>
    </row>
    <row r="563" spans="2:5" x14ac:dyDescent="0.25">
      <c r="B563" s="45">
        <v>7600310</v>
      </c>
      <c r="C563" s="45" t="s">
        <v>380</v>
      </c>
      <c r="D563" s="46" t="s">
        <v>339</v>
      </c>
      <c r="E563" s="32" t="s">
        <v>987</v>
      </c>
    </row>
    <row r="564" spans="2:5" x14ac:dyDescent="0.25">
      <c r="B564" s="45">
        <v>2150251</v>
      </c>
      <c r="C564" s="45" t="s">
        <v>555</v>
      </c>
      <c r="D564" s="46" t="s">
        <v>339</v>
      </c>
      <c r="E564" s="32" t="s">
        <v>987</v>
      </c>
    </row>
    <row r="565" spans="2:5" x14ac:dyDescent="0.25">
      <c r="B565" s="45">
        <v>2150252</v>
      </c>
      <c r="C565" s="45" t="s">
        <v>556</v>
      </c>
      <c r="D565" s="46" t="s">
        <v>339</v>
      </c>
      <c r="E565" s="32" t="s">
        <v>987</v>
      </c>
    </row>
    <row r="566" spans="2:5" x14ac:dyDescent="0.25">
      <c r="B566" s="45">
        <v>2170538</v>
      </c>
      <c r="C566" s="45" t="s">
        <v>751</v>
      </c>
      <c r="D566" s="46" t="s">
        <v>339</v>
      </c>
      <c r="E566" s="32" t="s">
        <v>987</v>
      </c>
    </row>
    <row r="567" spans="2:5" x14ac:dyDescent="0.25">
      <c r="B567" s="45">
        <v>2040336</v>
      </c>
      <c r="C567" s="45" t="s">
        <v>295</v>
      </c>
      <c r="D567" s="46" t="s">
        <v>339</v>
      </c>
      <c r="E567" s="32" t="s">
        <v>987</v>
      </c>
    </row>
    <row r="568" spans="2:5" x14ac:dyDescent="0.25">
      <c r="B568" s="45">
        <v>9900432</v>
      </c>
      <c r="C568" s="45" t="s">
        <v>414</v>
      </c>
      <c r="D568" s="46" t="s">
        <v>339</v>
      </c>
      <c r="E568" s="32" t="s">
        <v>987</v>
      </c>
    </row>
    <row r="569" spans="2:5" x14ac:dyDescent="0.25">
      <c r="B569" s="45">
        <v>2150118</v>
      </c>
      <c r="C569" s="45" t="s">
        <v>369</v>
      </c>
      <c r="D569" s="46" t="s">
        <v>339</v>
      </c>
      <c r="E569" s="32" t="s">
        <v>987</v>
      </c>
    </row>
    <row r="570" spans="2:5" x14ac:dyDescent="0.25">
      <c r="B570" s="45">
        <v>2150118</v>
      </c>
      <c r="C570" s="45" t="s">
        <v>552</v>
      </c>
      <c r="D570" s="46" t="s">
        <v>339</v>
      </c>
      <c r="E570" s="32" t="s">
        <v>987</v>
      </c>
    </row>
    <row r="571" spans="2:5" x14ac:dyDescent="0.25">
      <c r="B571" s="45">
        <v>2150118</v>
      </c>
      <c r="C571" s="45" t="s">
        <v>843</v>
      </c>
      <c r="D571" s="46" t="s">
        <v>339</v>
      </c>
      <c r="E571" s="32" t="s">
        <v>987</v>
      </c>
    </row>
    <row r="572" spans="2:5" x14ac:dyDescent="0.25">
      <c r="B572" s="45">
        <v>2190832</v>
      </c>
      <c r="C572" s="45" t="s">
        <v>844</v>
      </c>
      <c r="D572" s="46" t="s">
        <v>339</v>
      </c>
      <c r="E572" s="32" t="s">
        <v>987</v>
      </c>
    </row>
    <row r="573" spans="2:5" x14ac:dyDescent="0.25">
      <c r="B573" s="45">
        <v>2160845</v>
      </c>
      <c r="C573" s="45" t="s">
        <v>753</v>
      </c>
      <c r="D573" s="46" t="s">
        <v>339</v>
      </c>
      <c r="E573" s="32" t="s">
        <v>987</v>
      </c>
    </row>
    <row r="574" spans="2:5" x14ac:dyDescent="0.25">
      <c r="B574" s="45">
        <v>2120168</v>
      </c>
      <c r="C574" s="45" t="s">
        <v>559</v>
      </c>
      <c r="D574" s="46" t="s">
        <v>339</v>
      </c>
      <c r="E574" s="32" t="s">
        <v>987</v>
      </c>
    </row>
    <row r="575" spans="2:5" x14ac:dyDescent="0.25">
      <c r="B575" s="45">
        <v>6700157</v>
      </c>
      <c r="C575" s="45" t="s">
        <v>378</v>
      </c>
      <c r="D575" s="46" t="s">
        <v>339</v>
      </c>
      <c r="E575" s="32" t="s">
        <v>987</v>
      </c>
    </row>
    <row r="576" spans="2:5" x14ac:dyDescent="0.25">
      <c r="B576" s="45">
        <v>2030466</v>
      </c>
      <c r="C576" s="45" t="s">
        <v>291</v>
      </c>
      <c r="D576" s="46" t="s">
        <v>339</v>
      </c>
      <c r="E576" s="32" t="s">
        <v>987</v>
      </c>
    </row>
    <row r="577" spans="2:5" x14ac:dyDescent="0.25">
      <c r="B577" s="45">
        <v>2190874</v>
      </c>
      <c r="C577" s="45" t="s">
        <v>845</v>
      </c>
      <c r="D577" s="46" t="s">
        <v>339</v>
      </c>
      <c r="E577" s="32" t="s">
        <v>987</v>
      </c>
    </row>
    <row r="578" spans="2:5" x14ac:dyDescent="0.25">
      <c r="B578" s="45">
        <v>2000018</v>
      </c>
      <c r="C578" s="45" t="s">
        <v>251</v>
      </c>
      <c r="D578" s="46" t="s">
        <v>339</v>
      </c>
      <c r="E578" s="32" t="s">
        <v>987</v>
      </c>
    </row>
    <row r="579" spans="2:5" x14ac:dyDescent="0.25">
      <c r="B579" s="45">
        <v>2000018</v>
      </c>
      <c r="C579" s="45" t="s">
        <v>278</v>
      </c>
      <c r="D579" s="46" t="s">
        <v>339</v>
      </c>
      <c r="E579" s="32" t="s">
        <v>987</v>
      </c>
    </row>
    <row r="580" spans="2:5" x14ac:dyDescent="0.25">
      <c r="B580" s="45">
        <v>2000018</v>
      </c>
      <c r="C580" s="45" t="s">
        <v>248</v>
      </c>
      <c r="D580" s="46" t="s">
        <v>339</v>
      </c>
      <c r="E580" s="32" t="s">
        <v>987</v>
      </c>
    </row>
    <row r="581" spans="2:5" x14ac:dyDescent="0.25">
      <c r="B581" s="45">
        <v>2000018</v>
      </c>
      <c r="C581" s="45" t="s">
        <v>554</v>
      </c>
      <c r="D581" s="46" t="s">
        <v>339</v>
      </c>
      <c r="E581" s="32" t="s">
        <v>987</v>
      </c>
    </row>
    <row r="582" spans="2:5" x14ac:dyDescent="0.25">
      <c r="B582" s="45">
        <v>2000018</v>
      </c>
      <c r="C582" s="45" t="s">
        <v>279</v>
      </c>
      <c r="D582" s="46" t="s">
        <v>339</v>
      </c>
      <c r="E582" s="32" t="s">
        <v>987</v>
      </c>
    </row>
    <row r="583" spans="2:5" x14ac:dyDescent="0.25">
      <c r="B583" s="45">
        <v>9500147</v>
      </c>
      <c r="C583" s="45" t="s">
        <v>956</v>
      </c>
      <c r="D583" s="46" t="s">
        <v>339</v>
      </c>
      <c r="E583" s="32" t="s">
        <v>987</v>
      </c>
    </row>
    <row r="584" spans="2:5" x14ac:dyDescent="0.25">
      <c r="B584" s="45">
        <v>9700539</v>
      </c>
      <c r="C584" s="45" t="s">
        <v>408</v>
      </c>
      <c r="D584" s="46" t="s">
        <v>339</v>
      </c>
      <c r="E584" s="32" t="s">
        <v>987</v>
      </c>
    </row>
    <row r="585" spans="2:5" x14ac:dyDescent="0.25">
      <c r="B585" s="45">
        <v>9700114</v>
      </c>
      <c r="C585" s="45" t="s">
        <v>401</v>
      </c>
      <c r="D585" s="46" t="s">
        <v>339</v>
      </c>
      <c r="E585" s="32" t="s">
        <v>987</v>
      </c>
    </row>
    <row r="586" spans="2:5" x14ac:dyDescent="0.25">
      <c r="B586" s="45">
        <v>2190027</v>
      </c>
      <c r="C586" s="45" t="s">
        <v>754</v>
      </c>
      <c r="D586" s="46" t="s">
        <v>339</v>
      </c>
      <c r="E586" s="32" t="s">
        <v>987</v>
      </c>
    </row>
    <row r="587" spans="2:5" x14ac:dyDescent="0.25">
      <c r="B587" s="45">
        <v>2190499</v>
      </c>
      <c r="C587" s="45" t="s">
        <v>846</v>
      </c>
      <c r="D587" s="46" t="s">
        <v>339</v>
      </c>
      <c r="E587" s="32" t="s">
        <v>987</v>
      </c>
    </row>
    <row r="588" spans="2:5" x14ac:dyDescent="0.25">
      <c r="B588" s="45">
        <v>2190499</v>
      </c>
      <c r="C588" s="45" t="s">
        <v>957</v>
      </c>
      <c r="D588" s="46" t="s">
        <v>339</v>
      </c>
      <c r="E588" s="32" t="s">
        <v>987</v>
      </c>
    </row>
    <row r="589" spans="2:5" x14ac:dyDescent="0.25">
      <c r="B589" s="45">
        <v>2190499</v>
      </c>
      <c r="C589" s="45" t="s">
        <v>847</v>
      </c>
      <c r="D589" s="46" t="s">
        <v>339</v>
      </c>
      <c r="E589" s="32" t="s">
        <v>987</v>
      </c>
    </row>
    <row r="590" spans="2:5" x14ac:dyDescent="0.25">
      <c r="B590" s="45">
        <v>2190811</v>
      </c>
      <c r="C590" s="45" t="s">
        <v>958</v>
      </c>
      <c r="D590" s="46" t="s">
        <v>848</v>
      </c>
      <c r="E590" s="32" t="s">
        <v>987</v>
      </c>
    </row>
    <row r="591" spans="2:5" x14ac:dyDescent="0.25">
      <c r="B591" s="45">
        <v>2171089</v>
      </c>
      <c r="C591" s="45" t="s">
        <v>959</v>
      </c>
      <c r="D591" s="46" t="s">
        <v>570</v>
      </c>
      <c r="E591" s="32" t="s">
        <v>987</v>
      </c>
    </row>
    <row r="592" spans="2:5" x14ac:dyDescent="0.25">
      <c r="B592" s="45">
        <v>2171089</v>
      </c>
      <c r="C592" s="45" t="s">
        <v>755</v>
      </c>
      <c r="D592" s="46" t="s">
        <v>570</v>
      </c>
      <c r="E592" s="32" t="s">
        <v>987</v>
      </c>
    </row>
    <row r="593" spans="2:5" x14ac:dyDescent="0.25">
      <c r="B593" s="45">
        <v>2190760</v>
      </c>
      <c r="C593" s="45" t="s">
        <v>960</v>
      </c>
      <c r="D593" s="46" t="s">
        <v>570</v>
      </c>
      <c r="E593" s="32" t="s">
        <v>987</v>
      </c>
    </row>
    <row r="594" spans="2:5" x14ac:dyDescent="0.25">
      <c r="B594" s="45">
        <v>2060130</v>
      </c>
      <c r="C594" s="45" t="s">
        <v>571</v>
      </c>
      <c r="D594" s="46" t="s">
        <v>570</v>
      </c>
      <c r="E594" s="32" t="s">
        <v>987</v>
      </c>
    </row>
    <row r="595" spans="2:5" x14ac:dyDescent="0.25">
      <c r="B595" s="45">
        <v>2150768</v>
      </c>
      <c r="C595" s="45" t="s">
        <v>756</v>
      </c>
      <c r="D595" s="46" t="s">
        <v>570</v>
      </c>
      <c r="E595" s="32" t="s">
        <v>987</v>
      </c>
    </row>
    <row r="596" spans="2:5" x14ac:dyDescent="0.25">
      <c r="B596" s="45">
        <v>2190441</v>
      </c>
      <c r="C596" s="45" t="s">
        <v>849</v>
      </c>
      <c r="D596" s="46" t="s">
        <v>570</v>
      </c>
      <c r="E596" s="32" t="s">
        <v>987</v>
      </c>
    </row>
    <row r="597" spans="2:5" x14ac:dyDescent="0.25">
      <c r="B597" s="45">
        <v>2190441</v>
      </c>
      <c r="C597" s="45" t="s">
        <v>850</v>
      </c>
      <c r="D597" s="46" t="s">
        <v>570</v>
      </c>
      <c r="E597" s="32" t="s">
        <v>987</v>
      </c>
    </row>
    <row r="598" spans="2:5" x14ac:dyDescent="0.25">
      <c r="B598" s="45">
        <v>2180258</v>
      </c>
      <c r="C598" s="45" t="s">
        <v>757</v>
      </c>
      <c r="D598" s="46" t="s">
        <v>563</v>
      </c>
      <c r="E598" s="32" t="s">
        <v>987</v>
      </c>
    </row>
    <row r="599" spans="2:5" x14ac:dyDescent="0.25">
      <c r="B599" s="45">
        <v>2180283</v>
      </c>
      <c r="C599" s="45" t="s">
        <v>758</v>
      </c>
      <c r="D599" s="46" t="s">
        <v>563</v>
      </c>
      <c r="E599" s="32" t="s">
        <v>987</v>
      </c>
    </row>
    <row r="600" spans="2:5" x14ac:dyDescent="0.25">
      <c r="B600" s="45">
        <v>2130126</v>
      </c>
      <c r="C600" s="45" t="s">
        <v>565</v>
      </c>
      <c r="D600" s="46" t="s">
        <v>563</v>
      </c>
      <c r="E600" s="32" t="s">
        <v>987</v>
      </c>
    </row>
    <row r="601" spans="2:5" x14ac:dyDescent="0.25">
      <c r="B601" s="45">
        <v>2130128</v>
      </c>
      <c r="C601" s="45" t="s">
        <v>564</v>
      </c>
      <c r="D601" s="46" t="s">
        <v>563</v>
      </c>
      <c r="E601" s="32" t="s">
        <v>987</v>
      </c>
    </row>
    <row r="602" spans="2:5" x14ac:dyDescent="0.25">
      <c r="B602" s="45">
        <v>2130125</v>
      </c>
      <c r="C602" s="45" t="s">
        <v>566</v>
      </c>
      <c r="D602" s="46" t="s">
        <v>563</v>
      </c>
      <c r="E602" s="32" t="s">
        <v>987</v>
      </c>
    </row>
    <row r="603" spans="2:5" x14ac:dyDescent="0.25">
      <c r="B603" s="45">
        <v>2130127</v>
      </c>
      <c r="C603" s="45" t="s">
        <v>567</v>
      </c>
      <c r="D603" s="46" t="s">
        <v>563</v>
      </c>
      <c r="E603" s="32" t="s">
        <v>987</v>
      </c>
    </row>
    <row r="604" spans="2:5" x14ac:dyDescent="0.25">
      <c r="B604" s="45">
        <v>2140190</v>
      </c>
      <c r="C604" s="45" t="s">
        <v>568</v>
      </c>
      <c r="D604" s="46" t="s">
        <v>563</v>
      </c>
      <c r="E604" s="32" t="s">
        <v>987</v>
      </c>
    </row>
    <row r="605" spans="2:5" x14ac:dyDescent="0.25">
      <c r="B605" s="45">
        <v>2140193</v>
      </c>
      <c r="C605" s="45" t="s">
        <v>569</v>
      </c>
      <c r="D605" s="46" t="s">
        <v>563</v>
      </c>
      <c r="E605" s="32" t="s">
        <v>987</v>
      </c>
    </row>
    <row r="606" spans="2:5" x14ac:dyDescent="0.25">
      <c r="B606" s="45">
        <v>2190066</v>
      </c>
      <c r="C606" s="45" t="s">
        <v>851</v>
      </c>
      <c r="D606" s="46" t="s">
        <v>563</v>
      </c>
      <c r="E606" s="32" t="s">
        <v>987</v>
      </c>
    </row>
    <row r="607" spans="2:5" x14ac:dyDescent="0.25">
      <c r="B607" s="45">
        <v>2130129</v>
      </c>
      <c r="C607" s="45" t="s">
        <v>573</v>
      </c>
      <c r="D607" s="47" t="s">
        <v>572</v>
      </c>
      <c r="E607" s="32" t="s">
        <v>987</v>
      </c>
    </row>
    <row r="608" spans="2:5" x14ac:dyDescent="0.25">
      <c r="B608" s="45">
        <v>2130114</v>
      </c>
      <c r="C608" s="45" t="s">
        <v>351</v>
      </c>
      <c r="D608" s="46" t="s">
        <v>759</v>
      </c>
      <c r="E608" s="32" t="s">
        <v>987</v>
      </c>
    </row>
    <row r="609" spans="2:5" x14ac:dyDescent="0.25">
      <c r="B609" s="45">
        <v>2130115</v>
      </c>
      <c r="C609" s="45" t="s">
        <v>961</v>
      </c>
      <c r="D609" s="46" t="s">
        <v>759</v>
      </c>
      <c r="E609" s="32" t="s">
        <v>987</v>
      </c>
    </row>
    <row r="610" spans="2:5" x14ac:dyDescent="0.25">
      <c r="B610" s="45">
        <v>2130115</v>
      </c>
      <c r="C610" s="45" t="s">
        <v>760</v>
      </c>
      <c r="D610" s="46" t="s">
        <v>759</v>
      </c>
      <c r="E610" s="32" t="s">
        <v>987</v>
      </c>
    </row>
    <row r="611" spans="2:5" x14ac:dyDescent="0.25">
      <c r="B611" s="45">
        <v>2170392</v>
      </c>
      <c r="C611" s="45" t="s">
        <v>761</v>
      </c>
      <c r="D611" s="47" t="s">
        <v>759</v>
      </c>
      <c r="E611" s="32" t="s">
        <v>987</v>
      </c>
    </row>
    <row r="612" spans="2:5" x14ac:dyDescent="0.25">
      <c r="B612" s="45">
        <v>2170542</v>
      </c>
      <c r="C612" s="45" t="s">
        <v>762</v>
      </c>
      <c r="D612" s="51" t="s">
        <v>759</v>
      </c>
      <c r="E612" s="32" t="s">
        <v>987</v>
      </c>
    </row>
    <row r="613" spans="2:5" x14ac:dyDescent="0.25">
      <c r="B613" s="45">
        <v>2190252</v>
      </c>
      <c r="C613" s="45" t="s">
        <v>962</v>
      </c>
      <c r="D613" s="51" t="s">
        <v>759</v>
      </c>
      <c r="E613" s="32" t="s">
        <v>987</v>
      </c>
    </row>
    <row r="614" spans="2:5" x14ac:dyDescent="0.25">
      <c r="B614" s="45">
        <v>2190253</v>
      </c>
      <c r="C614" s="45" t="s">
        <v>852</v>
      </c>
      <c r="D614" s="51" t="s">
        <v>759</v>
      </c>
      <c r="E614" s="32" t="s">
        <v>987</v>
      </c>
    </row>
    <row r="615" spans="2:5" x14ac:dyDescent="0.25">
      <c r="B615" s="45">
        <v>2180691</v>
      </c>
      <c r="C615" s="45" t="s">
        <v>763</v>
      </c>
      <c r="D615" s="51" t="s">
        <v>759</v>
      </c>
      <c r="E615" s="32" t="s">
        <v>987</v>
      </c>
    </row>
    <row r="616" spans="2:5" x14ac:dyDescent="0.25">
      <c r="B616" s="45">
        <v>2140091</v>
      </c>
      <c r="C616" s="45" t="s">
        <v>359</v>
      </c>
      <c r="D616" s="51" t="s">
        <v>759</v>
      </c>
      <c r="E616" s="32" t="s">
        <v>987</v>
      </c>
    </row>
    <row r="617" spans="2:5" x14ac:dyDescent="0.25">
      <c r="B617" s="45">
        <v>2130112</v>
      </c>
      <c r="C617" s="45" t="s">
        <v>350</v>
      </c>
      <c r="D617" s="51" t="s">
        <v>759</v>
      </c>
      <c r="E617" s="32" t="s">
        <v>987</v>
      </c>
    </row>
  </sheetData>
  <sheetProtection algorithmName="SHA-512" hashValue="LC3quvsBgPIykyEdg5NStBtaAtaMyiMHxgjpWzUjI9Am4VVaAaax+gVtIyXtyr1rQul4JKt3vueL5eNTIwoHyg==" saltValue="aPxc55LTy453m1VmCciSMw==" spinCount="100000" sheet="1" objects="1" scenarios="1"/>
  <autoFilter ref="A1:B247"/>
  <pageMargins left="0.70866141732283472" right="0.70866141732283472" top="0.74803149606299213" bottom="0.74803149606299213" header="0.31496062992125984" footer="0.31496062992125984"/>
  <pageSetup paperSize="9" scale="8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
  <sheetViews>
    <sheetView workbookViewId="0">
      <selection activeCell="E28" sqref="E28"/>
    </sheetView>
  </sheetViews>
  <sheetFormatPr baseColWidth="10" defaultColWidth="11.28515625" defaultRowHeight="15" x14ac:dyDescent="0.25"/>
  <cols>
    <col min="1" max="1" width="14.140625" bestFit="1" customWidth="1"/>
  </cols>
  <sheetData>
    <row r="1" spans="1:4" x14ac:dyDescent="0.25">
      <c r="A1" t="s">
        <v>1</v>
      </c>
      <c r="B1" s="2">
        <v>8.9999999999999993E-3</v>
      </c>
      <c r="D1" t="s">
        <v>277</v>
      </c>
    </row>
    <row r="2" spans="1:4" ht="15.75" x14ac:dyDescent="0.25">
      <c r="A2" s="18" t="s">
        <v>989</v>
      </c>
      <c r="B2" s="2">
        <v>1E-3</v>
      </c>
      <c r="D2" t="s">
        <v>987</v>
      </c>
    </row>
  </sheetData>
  <sheetProtection sheet="1" objects="1" scenarios="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2" sqref="A2:B2"/>
    </sheetView>
  </sheetViews>
  <sheetFormatPr baseColWidth="10" defaultColWidth="11.2851562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Instructions</vt:lpstr>
      <vt:lpstr>Formulaire</vt:lpstr>
      <vt:lpstr>Liste AMM Biocontrôle</vt:lpstr>
      <vt:lpstr>Taux</vt:lpstr>
      <vt:lpstr>Feuil3</vt:lpstr>
      <vt:lpstr>'Liste AMM Biocontrôle'!_FilterDatabase</vt:lpstr>
      <vt:lpstr>Formulaire!Impression_des_titres</vt:lpstr>
      <vt:lpstr>'Liste AMM Biocontrôle'!Impression_des_titres</vt:lpstr>
      <vt:lpstr>liste</vt:lpstr>
      <vt:lpstr>Formulaire!Zone_d_impression</vt:lpstr>
      <vt:lpstr>Instructions!Zone_d_impression</vt:lpstr>
    </vt:vector>
  </TitlesOfParts>
  <Company>ANSES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BERNARDO Sandrine</dc:creator>
  <cp:lastModifiedBy>BOUZEMBRAK Sarah</cp:lastModifiedBy>
  <cp:lastPrinted>2015-04-16T12:33:34Z</cp:lastPrinted>
  <dcterms:created xsi:type="dcterms:W3CDTF">2015-01-06T16:39:30Z</dcterms:created>
  <dcterms:modified xsi:type="dcterms:W3CDTF">2021-04-19T14:31:01Z</dcterms:modified>
</cp:coreProperties>
</file>